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worksheets/sheet6.xml" ContentType="application/vnd.openxmlformats-officedocument.spreadsheetml.worksheet+xml"/>
  <Override PartName="/xl/chartsheets/sheet4.xml" ContentType="application/vnd.openxmlformats-officedocument.spreadsheetml.chartsheet+xml"/>
  <Override PartName="/xl/worksheets/sheet7.xml" ContentType="application/vnd.openxmlformats-officedocument.spreadsheetml.worksheet+xml"/>
  <Override PartName="/xl/chartsheets/sheet5.xml" ContentType="application/vnd.openxmlformats-officedocument.spreadsheetml.chartsheet+xml"/>
  <Override PartName="/xl/worksheets/sheet8.xml" ContentType="application/vnd.openxmlformats-officedocument.spreadsheetml.worksheet+xml"/>
  <Override PartName="/xl/chartsheets/sheet6.xml" ContentType="application/vnd.openxmlformats-officedocument.spreadsheetml.chartsheet+xml"/>
  <Override PartName="/xl/worksheets/sheet9.xml" ContentType="application/vnd.openxmlformats-officedocument.spreadsheetml.worksheet+xml"/>
  <Override PartName="/xl/chartsheets/sheet7.xml" ContentType="application/vnd.openxmlformats-officedocument.spreadsheetml.chartsheet+xml"/>
  <Override PartName="/xl/worksheets/sheet10.xml" ContentType="application/vnd.openxmlformats-officedocument.spreadsheetml.worksheet+xml"/>
  <Override PartName="/xl/chartsheets/sheet8.xml" ContentType="application/vnd.openxmlformats-officedocument.spreadsheetml.chartsheet+xml"/>
  <Override PartName="/xl/worksheets/sheet11.xml" ContentType="application/vnd.openxmlformats-officedocument.spreadsheetml.worksheet+xml"/>
  <Override PartName="/xl/chartsheets/sheet9.xml" ContentType="application/vnd.openxmlformats-officedocument.spreadsheetml.chartsheet+xml"/>
  <Override PartName="/xl/worksheets/sheet12.xml" ContentType="application/vnd.openxmlformats-officedocument.spreadsheetml.worksheet+xml"/>
  <Override PartName="/xl/chartsheets/sheet10.xml" ContentType="application/vnd.openxmlformats-officedocument.spreadsheetml.chartsheet+xml"/>
  <Override PartName="/xl/worksheets/sheet13.xml" ContentType="application/vnd.openxmlformats-officedocument.spreadsheetml.worksheet+xml"/>
  <Override PartName="/xl/chartsheets/sheet11.xml" ContentType="application/vnd.openxmlformats-officedocument.spreadsheetml.chartsheet+xml"/>
  <Override PartName="/xl/worksheets/sheet14.xml" ContentType="application/vnd.openxmlformats-officedocument.spreadsheetml.worksheet+xml"/>
  <Override PartName="/xl/chartsheets/sheet12.xml" ContentType="application/vnd.openxmlformats-officedocument.spreadsheetml.chartsheet+xml"/>
  <Override PartName="/xl/worksheets/sheet15.xml" ContentType="application/vnd.openxmlformats-officedocument.spreadsheetml.worksheet+xml"/>
  <Override PartName="/xl/chartsheets/sheet13.xml" ContentType="application/vnd.openxmlformats-officedocument.spreadsheetml.chartsheet+xml"/>
  <Override PartName="/xl/worksheets/sheet16.xml" ContentType="application/vnd.openxmlformats-officedocument.spreadsheetml.worksheet+xml"/>
  <Override PartName="/xl/chartsheets/sheet14.xml" ContentType="application/vnd.openxmlformats-officedocument.spreadsheetml.chartsheet+xml"/>
  <Override PartName="/xl/worksheets/sheet17.xml" ContentType="application/vnd.openxmlformats-officedocument.spreadsheetml.worksheet+xml"/>
  <Override PartName="/xl/chartsheets/sheet15.xml" ContentType="application/vnd.openxmlformats-officedocument.spreadsheetml.chart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tables/table1.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tables/table2.xml" ContentType="application/vnd.openxmlformats-officedocument.spreadsheetml.tab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tables/table3.xml" ContentType="application/vnd.openxmlformats-officedocument.spreadsheetml.tab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tables/table4.xml" ContentType="application/vnd.openxmlformats-officedocument.spreadsheetml.tab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tables/table5.xml" ContentType="application/vnd.openxmlformats-officedocument.spreadsheetml.table+xml"/>
  <Override PartName="/xl/drawings/drawing11.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ml.chartshapes+xml"/>
  <Override PartName="/xl/tables/table6.xml" ContentType="application/vnd.openxmlformats-officedocument.spreadsheetml.table+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tables/table7.xml" ContentType="application/vnd.openxmlformats-officedocument.spreadsheetml.table+xml"/>
  <Override PartName="/xl/tables/table8.xml" ContentType="application/vnd.openxmlformats-officedocument.spreadsheetml.table+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tables/table9.xml" ContentType="application/vnd.openxmlformats-officedocument.spreadsheetml.table+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tables/table10.xml" ContentType="application/vnd.openxmlformats-officedocument.spreadsheetml.table+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tables/table11.xml" ContentType="application/vnd.openxmlformats-officedocument.spreadsheetml.table+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tables/table12.xml" ContentType="application/vnd.openxmlformats-officedocument.spreadsheetml.table+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tables/table13.xml" ContentType="application/vnd.openxmlformats-officedocument.spreadsheetml.table+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tables/table14.xml" ContentType="application/vnd.openxmlformats-officedocument.spreadsheetml.table+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tables/table15.xml" ContentType="application/vnd.openxmlformats-officedocument.spreadsheetml.table+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enne_projektmappe"/>
  <mc:AlternateContent xmlns:mc="http://schemas.openxmlformats.org/markup-compatibility/2006">
    <mc:Choice Requires="x15">
      <x15ac:absPath xmlns:x15ac="http://schemas.microsoft.com/office/spreadsheetml/2010/11/ac" url="H:\DSRR\CCB\Offentliggørelsesark\DSRR53\"/>
    </mc:Choice>
  </mc:AlternateContent>
  <xr:revisionPtr revIDLastSave="0" documentId="13_ncr:1_{EA191ABB-81E0-4799-AA10-0E827DF488C3}" xr6:coauthVersionLast="47" xr6:coauthVersionMax="47" xr10:uidLastSave="{00000000-0000-0000-0000-000000000000}"/>
  <bookViews>
    <workbookView xWindow="-28920" yWindow="-120" windowWidth="29040" windowHeight="17640" tabRatio="897" activeTab="1" xr2:uid="{00000000-000D-0000-FFFF-FFFF00000000}"/>
  </bookViews>
  <sheets>
    <sheet name="Noter" sheetId="14" r:id="rId1"/>
    <sheet name="Indhold" sheetId="1" r:id="rId2"/>
    <sheet name="Finansiel stressindikator" sheetId="2" r:id="rId3"/>
    <sheet name="Figur 1" sheetId="15" r:id="rId4"/>
    <sheet name="Kreditspænd og aktievolatilitet" sheetId="3" r:id="rId5"/>
    <sheet name="Figur 2" sheetId="47" r:id="rId6"/>
    <sheet name="Ejendomspriser" sheetId="5" r:id="rId7"/>
    <sheet name="Figur 3" sheetId="45" r:id="rId8"/>
    <sheet name="Pengeinstitutternes merrente" sheetId="6" r:id="rId9"/>
    <sheet name="Figur 4" sheetId="29" r:id="rId10"/>
    <sheet name="Stiliseret boligbyrde" sheetId="7" r:id="rId11"/>
    <sheet name="Figur 5" sheetId="28" r:id="rId12"/>
    <sheet name="Kreditvækst" sheetId="8" r:id="rId13"/>
    <sheet name="Figur 6" sheetId="35" r:id="rId14"/>
    <sheet name="Udlånsgab" sheetId="9" r:id="rId15"/>
    <sheet name="Figur 7" sheetId="30" r:id="rId16"/>
    <sheet name="Gearing og kapitaloverdækning" sheetId="10" r:id="rId17"/>
    <sheet name="Figur 8" sheetId="38" r:id="rId18"/>
    <sheet name="Egenkapitalforrentning" sheetId="39" r:id="rId19"/>
    <sheet name="Figur 9" sheetId="42" r:id="rId20"/>
    <sheet name="Finansiel cykel (UOC)" sheetId="12" r:id="rId21"/>
    <sheet name="Figur 10" sheetId="36" r:id="rId22"/>
    <sheet name="Finansiel cykel (BP)" sheetId="13" r:id="rId23"/>
    <sheet name="Figur 11" sheetId="37" r:id="rId24"/>
    <sheet name="Udlånsserier" sheetId="17" r:id="rId25"/>
    <sheet name="Figur 12" sheetId="27" r:id="rId26"/>
    <sheet name="Boligpriser og BNI" sheetId="18" r:id="rId27"/>
    <sheet name="Figur 13" sheetId="24" r:id="rId28"/>
    <sheet name="Betalingsbalancen" sheetId="19" r:id="rId29"/>
    <sheet name="Figur 14" sheetId="23" r:id="rId30"/>
    <sheet name="Referencesats" sheetId="20" r:id="rId31"/>
    <sheet name="Figur 15" sheetId="21" r:id="rId32"/>
  </sheets>
  <definedNames>
    <definedName name="Dato">#REF!</definedName>
    <definedName name="Ejendomspriser" localSheetId="6" hidden="1">Ejendomspriser!#REF!</definedName>
    <definedName name="Figur_1__Data___figur" localSheetId="1" hidden="1">Indhold!#REF!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0" l="1"/>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C200" i="20"/>
  <c r="C201"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C228" i="20"/>
  <c r="D7" i="9"/>
  <c r="F7" i="9" s="1"/>
  <c r="D8" i="9"/>
  <c r="F8" i="9" s="1"/>
  <c r="D9" i="9"/>
  <c r="F9" i="9" s="1"/>
  <c r="D10" i="9"/>
  <c r="F10" i="9" s="1"/>
  <c r="D11" i="9"/>
  <c r="F11" i="9" s="1"/>
  <c r="D12" i="9"/>
  <c r="F12" i="9" s="1"/>
  <c r="D13" i="9"/>
  <c r="F13" i="9" s="1"/>
  <c r="D14" i="9"/>
  <c r="F14" i="9" s="1"/>
  <c r="D15" i="9"/>
  <c r="F15" i="9" s="1"/>
  <c r="D16" i="9"/>
  <c r="F16" i="9" s="1"/>
  <c r="D17" i="9"/>
  <c r="D18" i="9"/>
  <c r="D19" i="9"/>
  <c r="F19" i="9" s="1"/>
  <c r="D20" i="9"/>
  <c r="D21" i="9"/>
  <c r="D22" i="9"/>
  <c r="F22" i="9" s="1"/>
  <c r="D23" i="9"/>
  <c r="F23" i="9" s="1"/>
  <c r="D24" i="9"/>
  <c r="F24" i="9" s="1"/>
  <c r="D25" i="9"/>
  <c r="F25" i="9" s="1"/>
  <c r="D26" i="9"/>
  <c r="F26" i="9" s="1"/>
  <c r="D27" i="9"/>
  <c r="F27" i="9" s="1"/>
  <c r="D28" i="9"/>
  <c r="F28" i="9" s="1"/>
  <c r="D29" i="9"/>
  <c r="F29" i="9" s="1"/>
  <c r="D30" i="9"/>
  <c r="F30" i="9" s="1"/>
  <c r="D31" i="9"/>
  <c r="F31" i="9" s="1"/>
  <c r="D32" i="9"/>
  <c r="D33" i="9"/>
  <c r="D34" i="9"/>
  <c r="D35" i="9"/>
  <c r="D36" i="9"/>
  <c r="F36" i="9" s="1"/>
  <c r="D37" i="9"/>
  <c r="F37" i="9" s="1"/>
  <c r="D38" i="9"/>
  <c r="F38" i="9" s="1"/>
  <c r="D39" i="9"/>
  <c r="D40" i="9"/>
  <c r="F40" i="9" s="1"/>
  <c r="D41" i="9"/>
  <c r="D42" i="9"/>
  <c r="D43" i="9"/>
  <c r="D44" i="9"/>
  <c r="F44" i="9" s="1"/>
  <c r="D45" i="9"/>
  <c r="F45" i="9" s="1"/>
  <c r="D46" i="9"/>
  <c r="F46" i="9" s="1"/>
  <c r="D47" i="9"/>
  <c r="D48" i="9"/>
  <c r="D49" i="9"/>
  <c r="D50" i="9"/>
  <c r="F50" i="9" s="1"/>
  <c r="D51" i="9"/>
  <c r="F51" i="9" s="1"/>
  <c r="D52" i="9"/>
  <c r="F52" i="9" s="1"/>
  <c r="D53" i="9"/>
  <c r="F53" i="9" s="1"/>
  <c r="D54" i="9"/>
  <c r="F54" i="9" s="1"/>
  <c r="D55" i="9"/>
  <c r="D56" i="9"/>
  <c r="D57" i="9"/>
  <c r="F57" i="9" s="1"/>
  <c r="D58" i="9"/>
  <c r="F58" i="9" s="1"/>
  <c r="D59" i="9"/>
  <c r="F59" i="9" s="1"/>
  <c r="D60" i="9"/>
  <c r="F60" i="9" s="1"/>
  <c r="D61" i="9"/>
  <c r="D62" i="9"/>
  <c r="F62" i="9" s="1"/>
  <c r="D63" i="9"/>
  <c r="D64" i="9"/>
  <c r="D65" i="9"/>
  <c r="F65" i="9" s="1"/>
  <c r="D66" i="9"/>
  <c r="F66" i="9" s="1"/>
  <c r="D67" i="9"/>
  <c r="D68" i="9"/>
  <c r="F68" i="9" s="1"/>
  <c r="D69" i="9"/>
  <c r="D70" i="9"/>
  <c r="F70" i="9" s="1"/>
  <c r="D71" i="9"/>
  <c r="D72" i="9"/>
  <c r="D73" i="9"/>
  <c r="D74" i="9"/>
  <c r="F74" i="9" s="1"/>
  <c r="D75" i="9"/>
  <c r="D76" i="9"/>
  <c r="D77" i="9"/>
  <c r="D78" i="9"/>
  <c r="F78" i="9" s="1"/>
  <c r="D79" i="9"/>
  <c r="F79" i="9" s="1"/>
  <c r="D80" i="9"/>
  <c r="F80" i="9" s="1"/>
  <c r="D81" i="9"/>
  <c r="D82" i="9"/>
  <c r="D83" i="9"/>
  <c r="D84" i="9"/>
  <c r="F84" i="9" s="1"/>
  <c r="D85" i="9"/>
  <c r="F85" i="9" s="1"/>
  <c r="D86" i="9"/>
  <c r="F86" i="9" s="1"/>
  <c r="D87" i="9"/>
  <c r="F87" i="9" s="1"/>
  <c r="D88" i="9"/>
  <c r="F88" i="9" s="1"/>
  <c r="D89" i="9"/>
  <c r="D90" i="9"/>
  <c r="D91" i="9"/>
  <c r="D92" i="9"/>
  <c r="F92" i="9" s="1"/>
  <c r="D93" i="9"/>
  <c r="F93" i="9" s="1"/>
  <c r="D94" i="9"/>
  <c r="F94" i="9" s="1"/>
  <c r="D95" i="9"/>
  <c r="D96" i="9"/>
  <c r="D97" i="9"/>
  <c r="D98" i="9"/>
  <c r="D99" i="9"/>
  <c r="D100" i="9"/>
  <c r="F100" i="9" s="1"/>
  <c r="D101" i="9"/>
  <c r="F101" i="9" s="1"/>
  <c r="D102" i="9"/>
  <c r="F102" i="9" s="1"/>
  <c r="D103" i="9"/>
  <c r="D104" i="9"/>
  <c r="D105" i="9"/>
  <c r="D106" i="9"/>
  <c r="F106" i="9" s="1"/>
  <c r="D107" i="9"/>
  <c r="F107" i="9" s="1"/>
  <c r="D108" i="9"/>
  <c r="F108" i="9" s="1"/>
  <c r="D109" i="9"/>
  <c r="D110" i="9"/>
  <c r="F110" i="9" s="1"/>
  <c r="D111" i="9"/>
  <c r="D112" i="9"/>
  <c r="F112" i="9" s="1"/>
  <c r="D113" i="9"/>
  <c r="D114" i="9"/>
  <c r="D115" i="9"/>
  <c r="D116" i="9"/>
  <c r="F116" i="9" s="1"/>
  <c r="D117" i="9"/>
  <c r="D118" i="9"/>
  <c r="F118" i="9" s="1"/>
  <c r="D119" i="9"/>
  <c r="D120" i="9"/>
  <c r="F120" i="9" s="1"/>
  <c r="D121" i="9"/>
  <c r="F121" i="9" s="1"/>
  <c r="D122" i="9"/>
  <c r="F122" i="9" s="1"/>
  <c r="D123" i="9"/>
  <c r="D124" i="9"/>
  <c r="D125" i="9"/>
  <c r="D126" i="9"/>
  <c r="F126" i="9" s="1"/>
  <c r="D127" i="9"/>
  <c r="F127" i="9" s="1"/>
  <c r="D128" i="9"/>
  <c r="F128" i="9" s="1"/>
  <c r="D129" i="9"/>
  <c r="F129" i="9" s="1"/>
  <c r="D130" i="9"/>
  <c r="D131" i="9"/>
  <c r="D132" i="9"/>
  <c r="D133" i="9"/>
  <c r="D134" i="9"/>
  <c r="F134" i="9" s="1"/>
  <c r="D135" i="9"/>
  <c r="F135" i="9" s="1"/>
  <c r="D136" i="9"/>
  <c r="F136" i="9" s="1"/>
  <c r="D137" i="9"/>
  <c r="D138" i="9"/>
  <c r="D139" i="9"/>
  <c r="D140" i="9"/>
  <c r="D141" i="9"/>
  <c r="D142" i="9"/>
  <c r="F142" i="9" s="1"/>
  <c r="D143" i="9"/>
  <c r="F143" i="9" s="1"/>
  <c r="D144" i="9"/>
  <c r="F144" i="9" s="1"/>
  <c r="D145" i="9"/>
  <c r="D146" i="9"/>
  <c r="D147" i="9"/>
  <c r="D148" i="9"/>
  <c r="D149" i="9"/>
  <c r="F149" i="9" s="1"/>
  <c r="D150" i="9"/>
  <c r="F150" i="9" s="1"/>
  <c r="D151" i="9"/>
  <c r="D152" i="9"/>
  <c r="D153" i="9"/>
  <c r="D154" i="9"/>
  <c r="D155" i="9"/>
  <c r="D156" i="9"/>
  <c r="D157" i="9"/>
  <c r="D158" i="9"/>
  <c r="F158" i="9" s="1"/>
  <c r="D159" i="9"/>
  <c r="D160" i="9"/>
  <c r="D161" i="9"/>
  <c r="D162" i="9"/>
  <c r="D163" i="9"/>
  <c r="D164" i="9"/>
  <c r="D165" i="9"/>
  <c r="F165" i="9" s="1"/>
  <c r="D166" i="9"/>
  <c r="F166" i="9" s="1"/>
  <c r="D167" i="9"/>
  <c r="D168" i="9"/>
  <c r="F168" i="9" s="1"/>
  <c r="D169" i="9"/>
  <c r="F169" i="9" s="1"/>
  <c r="D170" i="9"/>
  <c r="F170" i="9" s="1"/>
  <c r="D171" i="9"/>
  <c r="D172" i="9"/>
  <c r="D173" i="9"/>
  <c r="D174" i="9"/>
  <c r="F174" i="9" s="1"/>
  <c r="D175" i="9"/>
  <c r="D176" i="9"/>
  <c r="F176" i="9" s="1"/>
  <c r="D177" i="9"/>
  <c r="F177" i="9" s="1"/>
  <c r="D178" i="9"/>
  <c r="F178" i="9" s="1"/>
  <c r="D179" i="9"/>
  <c r="D180" i="9"/>
  <c r="D181" i="9"/>
  <c r="D182" i="9"/>
  <c r="F182" i="9" s="1"/>
  <c r="D183" i="9"/>
  <c r="F183" i="9" s="1"/>
  <c r="D184" i="9"/>
  <c r="F184" i="9" s="1"/>
  <c r="D185" i="9"/>
  <c r="F185" i="9" s="1"/>
  <c r="D186" i="9"/>
  <c r="F186" i="9" s="1"/>
  <c r="D187" i="9"/>
  <c r="D188" i="9"/>
  <c r="D189" i="9"/>
  <c r="D190" i="9"/>
  <c r="F190" i="9" s="1"/>
  <c r="D191" i="9"/>
  <c r="F191" i="9" s="1"/>
  <c r="D192" i="9"/>
  <c r="F192" i="9" s="1"/>
  <c r="D193" i="9"/>
  <c r="D194" i="9"/>
  <c r="D195" i="9"/>
  <c r="D196" i="9"/>
  <c r="D197" i="9"/>
  <c r="F197" i="9" s="1"/>
  <c r="D198" i="9"/>
  <c r="F198" i="9" s="1"/>
  <c r="D199" i="9"/>
  <c r="D200" i="9"/>
  <c r="F200" i="9" s="1"/>
  <c r="D201" i="9"/>
  <c r="D202" i="9"/>
  <c r="D203" i="9"/>
  <c r="D204" i="9"/>
  <c r="F204" i="9" s="1"/>
  <c r="D205" i="9"/>
  <c r="F205" i="9" s="1"/>
  <c r="D206" i="9"/>
  <c r="F206" i="9" s="1"/>
  <c r="D207" i="9"/>
  <c r="D208" i="9"/>
  <c r="D209" i="9"/>
  <c r="D210" i="9"/>
  <c r="F210" i="9" s="1"/>
  <c r="D211" i="9"/>
  <c r="F211" i="9" s="1"/>
  <c r="D212" i="9"/>
  <c r="D213" i="9"/>
  <c r="D214" i="9"/>
  <c r="F214" i="9" s="1"/>
  <c r="D215" i="9"/>
  <c r="D216" i="9"/>
  <c r="D217" i="9"/>
  <c r="D218" i="9"/>
  <c r="F218" i="9" s="1"/>
  <c r="D219" i="9"/>
  <c r="F219" i="9" s="1"/>
  <c r="D220" i="9"/>
  <c r="F220" i="9" s="1"/>
  <c r="D221" i="9"/>
  <c r="D222" i="9"/>
  <c r="F222" i="9" s="1"/>
  <c r="D223" i="9"/>
  <c r="D224" i="9"/>
  <c r="D225" i="9"/>
  <c r="F225" i="9" s="1"/>
  <c r="D226" i="9"/>
  <c r="F226" i="9" s="1"/>
  <c r="D227" i="9"/>
  <c r="F227" i="9" s="1"/>
  <c r="D228" i="9"/>
  <c r="F17" i="9"/>
  <c r="F18" i="9"/>
  <c r="F20" i="9"/>
  <c r="F21" i="9"/>
  <c r="F32" i="9"/>
  <c r="F33" i="9"/>
  <c r="F34" i="9"/>
  <c r="F35" i="9"/>
  <c r="F39" i="9"/>
  <c r="F41" i="9"/>
  <c r="F42" i="9"/>
  <c r="F43" i="9"/>
  <c r="F47" i="9"/>
  <c r="F48" i="9"/>
  <c r="F49" i="9"/>
  <c r="F55" i="9"/>
  <c r="F56" i="9"/>
  <c r="F61" i="9"/>
  <c r="F63" i="9"/>
  <c r="F64" i="9"/>
  <c r="F67" i="9"/>
  <c r="F69" i="9"/>
  <c r="F71" i="9"/>
  <c r="F72" i="9"/>
  <c r="F73" i="9"/>
  <c r="F75" i="9"/>
  <c r="F76" i="9"/>
  <c r="F77" i="9"/>
  <c r="F81" i="9"/>
  <c r="F82" i="9"/>
  <c r="F83" i="9"/>
  <c r="F89" i="9"/>
  <c r="F90" i="9"/>
  <c r="F91" i="9"/>
  <c r="F95" i="9"/>
  <c r="F96" i="9"/>
  <c r="F97" i="9"/>
  <c r="F98" i="9"/>
  <c r="F99" i="9"/>
  <c r="F103" i="9"/>
  <c r="F104" i="9"/>
  <c r="F105" i="9"/>
  <c r="F109" i="9"/>
  <c r="F111" i="9"/>
  <c r="F113" i="9"/>
  <c r="F114" i="9"/>
  <c r="F115" i="9"/>
  <c r="F117" i="9"/>
  <c r="F119" i="9"/>
  <c r="F123" i="9"/>
  <c r="F124" i="9"/>
  <c r="F125" i="9"/>
  <c r="F130" i="9"/>
  <c r="F131" i="9"/>
  <c r="F132" i="9"/>
  <c r="F133" i="9"/>
  <c r="F137" i="9"/>
  <c r="F138" i="9"/>
  <c r="F139" i="9"/>
  <c r="F140" i="9"/>
  <c r="F141" i="9"/>
  <c r="F145" i="9"/>
  <c r="F146" i="9"/>
  <c r="F147" i="9"/>
  <c r="F148" i="9"/>
  <c r="F151" i="9"/>
  <c r="F152" i="9"/>
  <c r="F153" i="9"/>
  <c r="F154" i="9"/>
  <c r="F155" i="9"/>
  <c r="F156" i="9"/>
  <c r="F157" i="9"/>
  <c r="F159" i="9"/>
  <c r="F160" i="9"/>
  <c r="F161" i="9"/>
  <c r="F162" i="9"/>
  <c r="F163" i="9"/>
  <c r="F164" i="9"/>
  <c r="F167" i="9"/>
  <c r="F171" i="9"/>
  <c r="F172" i="9"/>
  <c r="F173" i="9"/>
  <c r="F175" i="9"/>
  <c r="F179" i="9"/>
  <c r="F180" i="9"/>
  <c r="F181" i="9"/>
  <c r="F187" i="9"/>
  <c r="F188" i="9"/>
  <c r="F189" i="9"/>
  <c r="F193" i="9"/>
  <c r="F194" i="9"/>
  <c r="F195" i="9"/>
  <c r="F196" i="9"/>
  <c r="F199" i="9"/>
  <c r="F201" i="9"/>
  <c r="F202" i="9"/>
  <c r="F203" i="9"/>
  <c r="F207" i="9"/>
  <c r="F208" i="9"/>
  <c r="F209" i="9"/>
  <c r="F212" i="9"/>
  <c r="F213" i="9"/>
  <c r="F215" i="9"/>
  <c r="F216" i="9"/>
  <c r="F217" i="9"/>
  <c r="F221" i="9"/>
  <c r="F223" i="9"/>
  <c r="F224" i="9"/>
  <c r="F228"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E11" i="8"/>
  <c r="E12" i="8"/>
  <c r="E13" i="8"/>
  <c r="E14" i="8"/>
  <c r="E17" i="8"/>
  <c r="E20" i="8"/>
  <c r="E23" i="8"/>
  <c r="E26" i="8"/>
  <c r="E29" i="8"/>
  <c r="E32" i="8"/>
  <c r="E35" i="8"/>
  <c r="E38" i="8"/>
  <c r="E41" i="8"/>
  <c r="E44" i="8"/>
  <c r="E47" i="8"/>
  <c r="E50" i="8"/>
  <c r="E53" i="8"/>
  <c r="E56" i="8"/>
  <c r="E59" i="8"/>
  <c r="E62" i="8"/>
  <c r="E65" i="8"/>
  <c r="E68" i="8"/>
  <c r="E71" i="8"/>
  <c r="E74" i="8"/>
  <c r="E77" i="8"/>
  <c r="E80" i="8"/>
  <c r="E83" i="8"/>
  <c r="E86" i="8"/>
  <c r="E89" i="8"/>
  <c r="E92" i="8"/>
  <c r="E95" i="8"/>
  <c r="E98" i="8"/>
  <c r="E101" i="8"/>
  <c r="E104" i="8"/>
  <c r="E107" i="8"/>
  <c r="E110" i="8"/>
  <c r="E113" i="8"/>
  <c r="E116" i="8"/>
  <c r="E119" i="8"/>
  <c r="E122" i="8"/>
  <c r="E125" i="8"/>
  <c r="E128" i="8"/>
  <c r="E131" i="8"/>
  <c r="E134" i="8"/>
  <c r="E137" i="8"/>
  <c r="E140" i="8"/>
  <c r="E143" i="8"/>
  <c r="E146" i="8"/>
  <c r="E149" i="8"/>
  <c r="E152" i="8"/>
  <c r="E155" i="8"/>
  <c r="E158" i="8"/>
  <c r="E161" i="8"/>
  <c r="E164" i="8"/>
  <c r="E167" i="8"/>
  <c r="E170" i="8"/>
  <c r="E173" i="8"/>
  <c r="E176" i="8"/>
  <c r="E179" i="8"/>
  <c r="E182" i="8"/>
  <c r="E185" i="8"/>
  <c r="E188" i="8"/>
  <c r="E191" i="8"/>
  <c r="E194" i="8"/>
  <c r="E197" i="8"/>
  <c r="E200" i="8"/>
  <c r="E203" i="8"/>
  <c r="E206" i="8"/>
  <c r="E209" i="8"/>
  <c r="E212" i="8"/>
  <c r="E215" i="8"/>
  <c r="E218" i="8"/>
  <c r="E221" i="8"/>
  <c r="E224" i="8"/>
  <c r="E227" i="8"/>
  <c r="E230" i="8"/>
  <c r="E233" i="8"/>
  <c r="E236" i="8"/>
  <c r="E239" i="8"/>
  <c r="E242" i="8"/>
  <c r="E245" i="8"/>
  <c r="E248" i="8"/>
  <c r="E251" i="8"/>
  <c r="E254" i="8"/>
  <c r="E257" i="8"/>
  <c r="E260" i="8"/>
  <c r="E263" i="8"/>
  <c r="E266" i="8"/>
  <c r="E269" i="8"/>
  <c r="E272" i="8"/>
  <c r="E275" i="8"/>
  <c r="E278" i="8"/>
  <c r="E281" i="8"/>
  <c r="E284" i="8"/>
  <c r="E287" i="8"/>
  <c r="E290" i="8"/>
  <c r="E293" i="8"/>
  <c r="E296" i="8"/>
  <c r="E299" i="8"/>
  <c r="E302" i="8"/>
  <c r="E305" i="8"/>
  <c r="E308" i="8"/>
  <c r="E311" i="8"/>
  <c r="E314" i="8"/>
  <c r="E317" i="8"/>
  <c r="E320" i="8"/>
  <c r="E323" i="8"/>
  <c r="E326" i="8"/>
  <c r="E329" i="8"/>
  <c r="E332" i="8"/>
  <c r="E335" i="8"/>
  <c r="E338" i="8"/>
  <c r="E341" i="8"/>
  <c r="E344" i="8"/>
  <c r="E347" i="8"/>
  <c r="E350" i="8"/>
  <c r="E353" i="8"/>
  <c r="E356" i="8"/>
  <c r="E359" i="8"/>
  <c r="E362" i="8"/>
  <c r="E365" i="8"/>
  <c r="E368" i="8"/>
  <c r="E371" i="8"/>
  <c r="E374" i="8"/>
  <c r="E377" i="8"/>
  <c r="E380" i="8"/>
  <c r="E383" i="8"/>
  <c r="E386" i="8"/>
  <c r="E389" i="8"/>
  <c r="E392" i="8"/>
  <c r="E395" i="8"/>
  <c r="E398" i="8"/>
  <c r="E401" i="8"/>
  <c r="E404" i="8"/>
  <c r="E407" i="8"/>
  <c r="E410" i="8"/>
  <c r="E413" i="8"/>
  <c r="E416" i="8"/>
  <c r="E419" i="8"/>
  <c r="E422" i="8"/>
  <c r="E425" i="8"/>
  <c r="E428" i="8"/>
  <c r="E431" i="8"/>
  <c r="E434" i="8"/>
  <c r="E437" i="8"/>
  <c r="E440" i="8"/>
  <c r="E443" i="8"/>
  <c r="E446" i="8"/>
  <c r="E449" i="8"/>
  <c r="E452" i="8"/>
  <c r="E455" i="8"/>
  <c r="E458" i="8"/>
  <c r="E461" i="8"/>
  <c r="E464" i="8"/>
  <c r="E467" i="8"/>
  <c r="E470" i="8"/>
  <c r="E473" i="8"/>
  <c r="E476" i="8"/>
  <c r="E479" i="8"/>
  <c r="E482" i="8"/>
  <c r="E485" i="8"/>
  <c r="E488" i="8"/>
  <c r="E491" i="8"/>
  <c r="E494" i="8"/>
  <c r="E497" i="8"/>
  <c r="E500" i="8"/>
  <c r="E503" i="8"/>
  <c r="E506" i="8"/>
  <c r="E509" i="8"/>
  <c r="E512" i="8"/>
  <c r="E515" i="8"/>
  <c r="E518" i="8"/>
  <c r="E521" i="8"/>
  <c r="E524" i="8"/>
  <c r="E527" i="8"/>
  <c r="E530" i="8"/>
  <c r="E533" i="8"/>
  <c r="E536" i="8"/>
  <c r="E539" i="8"/>
  <c r="E542" i="8"/>
  <c r="E545" i="8"/>
  <c r="E548"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2B12658-08B5-4467-9F06-BB11C4A775CE}" keepAlive="1" name="Forespørgsel - CCB_CISS" description="Forbindelse til forespørgslen 'CCB_CISS' i projektmappen." type="5" refreshedVersion="6" background="1" saveData="1">
    <dbPr connection="Provider=Microsoft.Mashup.OleDb.1;Data Source=$Workbook$;Location=CCB_CISS;Extended Properties=&quot;&quot;" command="SELECT * FROM [CCB_CISS]"/>
  </connection>
  <connection id="2" xr16:uid="{DA322441-99DC-43A9-A622-C64EAC2A1C40}" keepAlive="1" name="Forespørgsel - CCB_CISS (2)" description="Forbindelse til forespørgslen 'CCB_CISS (2)' i projektmappen." type="5" refreshedVersion="8" background="1" saveData="1">
    <dbPr connection="Provider=Microsoft.Mashup.OleDb.1;Data Source=$Workbook$;Location=&quot;CCB_CISS (2)&quot;;Extended Properties=&quot;&quot;" command="SELECT * FROM [CCB_CISS (2)]"/>
  </connection>
  <connection id="3" xr16:uid="{AEABDDD9-D2C6-4FE7-B111-25979D208379}" keepAlive="1" name="Forespørgsel - FC_BP" description="Forbindelse til forespørgslen 'FC_BP' i projektmappen." type="5" refreshedVersion="8" background="1" saveData="1">
    <dbPr connection="Provider=Microsoft.Mashup.OleDb.1;Data Source=$Workbook$;Location=FC_BP;Extended Properties=&quot;&quot;" command="SELECT * FROM [FC_BP]"/>
  </connection>
  <connection id="4" xr16:uid="{C6D075B6-D7C8-4E5C-AB06-BD9217E0F115}" keepAlive="1" name="Forespørgsel - FC_UOC" description="Forbindelse til forespørgslen 'FC_UOC' i projektmappen." type="5" refreshedVersion="8" background="1" saveData="1">
    <dbPr connection="Provider=Microsoft.Mashup.OleDb.1;Data Source=$Workbook$;Location=FC_UOC;Extended Properties=&quot;&quot;" command="SELECT * FROM [FC_UOC]"/>
  </connection>
</connections>
</file>

<file path=xl/sharedStrings.xml><?xml version="1.0" encoding="utf-8"?>
<sst xmlns="http://schemas.openxmlformats.org/spreadsheetml/2006/main" count="234" uniqueCount="167">
  <si>
    <t>Risikoopfattelse</t>
  </si>
  <si>
    <t>Ejendomspriser</t>
  </si>
  <si>
    <t>Kreditstandarder</t>
  </si>
  <si>
    <t>Stiliseret boligbyrde</t>
  </si>
  <si>
    <t>Kreditudvikling</t>
  </si>
  <si>
    <t>Kreditvækst</t>
  </si>
  <si>
    <t>Risikoopbygning i kreditinstitutter</t>
  </si>
  <si>
    <t>Modelbaserede indikatorer</t>
  </si>
  <si>
    <t>Kreditspænd og aktievolatilitet</t>
  </si>
  <si>
    <t>Noter</t>
  </si>
  <si>
    <t>Bemærkninger</t>
  </si>
  <si>
    <t>I notatet "Den kontracykliske kapitalbuffer" på Det Systemiske Risikoråds hjemmeside beskrives Rådets tilgang til at vurdere den kontracykliske kapitalbuffersats. Data bag hovedindikatorerne mv. findes i dette excelark.</t>
  </si>
  <si>
    <t>I figurerne i notatet indgår to perioder med systemiske finansielle kriser: 1. kvartal 1987 - 4. kvartal 1993 og 3. kvartal 2008 - 4. kvartal 2013. En finansiel krise er systemisk, når den leder til, at hele eller væsentlige dele af det finansielle system sætter ud, og den realøkonomiske udvikling kommer under pres.</t>
  </si>
  <si>
    <t>Se noter og kilder i hvert faneblad. Nedenfor findes de referencer, som der henvises til.</t>
  </si>
  <si>
    <t>Litteratur</t>
  </si>
  <si>
    <t>Udlånsgab</t>
  </si>
  <si>
    <t>Gearing og kapitaloverdækning</t>
  </si>
  <si>
    <t>Egenkapitalforrentning</t>
  </si>
  <si>
    <t>Bolig- og kreditcykel</t>
  </si>
  <si>
    <t>HOVEDINDIKATORER</t>
  </si>
  <si>
    <t>ØVRIGE INDIKATORER</t>
  </si>
  <si>
    <t>Betalingsbalancen</t>
  </si>
  <si>
    <t>Boligpriser og disponibel indkomst</t>
  </si>
  <si>
    <t>Bred og smal definition af udlån samt BNP</t>
  </si>
  <si>
    <t>Note:</t>
  </si>
  <si>
    <t>Kilde:</t>
  </si>
  <si>
    <t>Indikator</t>
  </si>
  <si>
    <t>Pengemarkedet</t>
  </si>
  <si>
    <t>Obligationsmarkedet</t>
  </si>
  <si>
    <t>Aktiemarkedet</t>
  </si>
  <si>
    <t>Valutamarkedet</t>
  </si>
  <si>
    <t>Banksektoren</t>
  </si>
  <si>
    <t>Korrelationsbidrag</t>
  </si>
  <si>
    <t>Dato</t>
  </si>
  <si>
    <t>Finansiel stressindikator</t>
  </si>
  <si>
    <t>Tilbage til Indhold</t>
  </si>
  <si>
    <t>Referencesats</t>
  </si>
  <si>
    <t xml:space="preserve">Udlånsgabet er defineret som afvigelser mellem udlån/BNP og en langsigtet trend, jf. noten i fanebladet "Udlånsgab". Referencesatsen beregnes som (0,3125 * udlånsgab) – 0,625, når udlånsgabet ligger mellem 2 og 10 procentpoint. Når udlånsgabet er mindre end 2 procentpoint, er referencesatsen 0, og når udlånsgabet er større end 10 procentpoint, sættes den til 2,5 pct. De forskellige grænser og formlen for referencesatsen følger af internationale anbefalinger, jf. ESRB (2014) og BCBS (2010). </t>
  </si>
  <si>
    <t>Nedre grænse for referencesats</t>
  </si>
  <si>
    <t xml:space="preserve">Abildgren (2007), Abildgren (2010), Danmarks Statistik, MONA's databank, Danmarks Nationalbank og egne beregninger.   </t>
  </si>
  <si>
    <t>Danmarks Statistik, MONA's databank, Skat og egne beregninger.</t>
  </si>
  <si>
    <t>Danmarks Statistik.</t>
  </si>
  <si>
    <t>Der er anvendt et 4-kvartalers glidende gennemsnit for betalingsbalancen som andel af BNP.</t>
  </si>
  <si>
    <t>Nominel huspris er kontantprisen på enfamiliehuse fra Danmarks Statistik, og indkomsten er husholdningernes disponible indkomst fra Nationalbankens MONA-databank. Begge serier er sæsonkorrigerede. Den disponible indkomst er korrigeret for databrud tilbage i tid samt renset for ekstraordinært skatteprovenu fra omlægning af kapitalpensioner i 2013-15. Vækst i reale boligpriser for enfamiliehuse er fra MONA's databank.</t>
  </si>
  <si>
    <t>Den brede definition af udlån er baseret på statistikken kvartalsvise finansielle konti og omfatter lån til indenlandske husholdninger og ikke-finansielle selskaber fra både ind- og udland samt udstedte værdipapirer (ekskl. aktier). Den smalle definition omfatter udlån til indenlandske husholdninger og ikke-finansielle selskaber fra penge- og realkreditinstitutter i Danmark (inkl. udlån til indlændinge fra de danske institutters udenlandske enheder).</t>
  </si>
  <si>
    <t>Abildgren (2007), Abildgren (2010), Danmarks Statistik, MONA's databank, Danmarks Nationalbank.</t>
  </si>
  <si>
    <t>Udlån/BNP (pct. af BNP)</t>
  </si>
  <si>
    <t>Danmarks Nationalbank.</t>
  </si>
  <si>
    <t>Pengeinstitutternes merrente</t>
  </si>
  <si>
    <t>Grænseværdi</t>
  </si>
  <si>
    <t>Enfamiliehuse</t>
  </si>
  <si>
    <t>Ejerlejligheder</t>
  </si>
  <si>
    <t>Erhvervsejendomme</t>
  </si>
  <si>
    <t>Gearing, pengeinstitutter</t>
  </si>
  <si>
    <t>Gearing, koncerner</t>
  </si>
  <si>
    <t>Kreditcykel (BP)</t>
  </si>
  <si>
    <t>Bloomberg og Thomson Reuters.</t>
  </si>
  <si>
    <t>Udlån/BNP (årlig vækst, pct.)</t>
  </si>
  <si>
    <t>Udlån til erhverv (årlig vækst, pct.)</t>
  </si>
  <si>
    <t>Udlån til husholdninger (årlig vækst, pct.)</t>
  </si>
  <si>
    <t>Indeks, 2000 = 1</t>
  </si>
  <si>
    <t>Pct., år-til-år</t>
  </si>
  <si>
    <t>Bloomberg, Nordea Analytics og egne beregninger.</t>
  </si>
  <si>
    <t>4 ugers glidende gennemsnit</t>
  </si>
  <si>
    <t>1 måneds glidende gennemsnit</t>
  </si>
  <si>
    <t>Trend</t>
  </si>
  <si>
    <t>Udlånsgab (procentpoint)</t>
  </si>
  <si>
    <t xml:space="preserve">Danmarks Nationalbank, Danmarks Statistik og egne beregninger.   </t>
  </si>
  <si>
    <t>4 kvartalers glidende gennemsnit</t>
  </si>
  <si>
    <t>Egenkapitalens forrentning før skat (annualiseret)</t>
  </si>
  <si>
    <t>Danmarks Nationalbank (2016), Finansiel Stabilitet, 1. halvår.</t>
  </si>
  <si>
    <t>10-årig statobligationsrente</t>
  </si>
  <si>
    <t>Finanstilsynet og Nordea Analytics.</t>
  </si>
  <si>
    <t>Merrente, erhverv</t>
  </si>
  <si>
    <t>Månedligt gennemsnit</t>
  </si>
  <si>
    <t>Øvre grænse for referencesats</t>
  </si>
  <si>
    <t>Merrente, husholdninger</t>
  </si>
  <si>
    <t>Sum af seneste 4 kvartaler (mia. kr.)</t>
  </si>
  <si>
    <t>Udlån/BNP, smal definition</t>
  </si>
  <si>
    <t>Udlån/BNP, bred definition</t>
  </si>
  <si>
    <t>(Mia. kr.)</t>
  </si>
  <si>
    <t>(Pct. af BNP)</t>
  </si>
  <si>
    <t>Afvigelse fra trend, pct.</t>
  </si>
  <si>
    <t xml:space="preserve">Årlig realvækst, pct. </t>
  </si>
  <si>
    <t>Danmarks Statistik, Danmarks Nationalbank, MONA's databank og egne beregninger.</t>
  </si>
  <si>
    <t>Danmarks Nationalbank (2014), Finansiel Stabilitet, 2. halvår.</t>
  </si>
  <si>
    <t>Figur 15</t>
  </si>
  <si>
    <t>Figur 14</t>
  </si>
  <si>
    <t>Figur 13</t>
  </si>
  <si>
    <t>Figur 12</t>
  </si>
  <si>
    <t>Figur 11</t>
  </si>
  <si>
    <t>Figur 10</t>
  </si>
  <si>
    <t>Figur 9</t>
  </si>
  <si>
    <t>Figur 8</t>
  </si>
  <si>
    <t>Figur 7</t>
  </si>
  <si>
    <t>Figur 6</t>
  </si>
  <si>
    <t>Figur 5</t>
  </si>
  <si>
    <t>Figur 4</t>
  </si>
  <si>
    <t>Figur 3</t>
  </si>
  <si>
    <t>Figur 2</t>
  </si>
  <si>
    <t>Figur 1</t>
  </si>
  <si>
    <t>Indikatoren aggregerer niveauet af stress på fem centrale delmarkeder/sektorer: Pengemarkedet, obligationsmarkedet, aktiemarkedet, valutamarkedet og banksektoren. Der tages højde for, at samtidig stress på flere delmarkeder udgør en større udfordring for det finansielle system. Værdien af den samlede stressindikator ligger mellem 0 og 1. En værdi på 0 er et udtryk for meget lav volatilitet og stor tillid til det finansielle system, mens en værdi på 1 angiver, at der hersker en ekstremt dysfunktionel tilstand på de fem delmarkeder, samt at markedsdeltagerne er nervøse. Se også Danmarks Nationalbank (2014) for nærmere beskrivelse.</t>
  </si>
  <si>
    <t>Figur 1 Finansiel stressindikator</t>
  </si>
  <si>
    <t>Vækstraten for enfamiliehuse og ejerlejligheder er beregnet på baggrund af sæsonkorrigerede boligpriser  deflateret med deflator for det private forbrug. Priserne for erhvervsejendomme er et vægtet gennemsnit (1/3 erhvervsejendomme til beboelse, 1/3 ejendomme til både beboelse og erhverv og 1/3 ejendomme, som alene benyttes til erhverv). De enkelte prisserier for erhvervsejendommene er beregnet som 4 kvartalers glidende gennemsnit og deflateret med deflator for det private forbrug.
Boligprisgabet er defineret som afvigelser mellem boligpris/indkomst i forhold til en langsigtet trend (trenden er estimeret med et rekursivt HP-filter med 5 års initialiseringsperiode og lambda=400.000). Boligprisen er målt ved kontantprisen på enfamiliehuse og indkomsten ved 4 kvartalers sum af husholdningernes disponible indkomst. Den disponible indkomst er korrigeret for databrud og renset for ekstraordinært skatteprovenu fra omlægning af kapitalpensioner i 2013-15. Begge serier er sæsonkorrigeret.</t>
  </si>
  <si>
    <t>Figur 3 Ejendomspriser</t>
  </si>
  <si>
    <t>Merrenten er defineret som pengeinstitutternes udlånsrente på nyudlån ekskl. kassekreditter i forhold til Nationalbankens ledende pengepolitiske rente (Nationalbankens udlånsrente i perioden 2003-2009 og indskudsbevisrenten i perioden 2009-2016). Udviklingen i renten på nyudlån afspejler bevægelser i renteniveauet men påvirkes i høj grad også af fordelingen af månedens nye udlån, så fx øget vægt af lån med sikkerhed isoleret set vil trække totalen ned. Serien er korrigeret for databrud tilbage i tid.</t>
  </si>
  <si>
    <t>Figur 4 Pengeinstitutternes merrente</t>
  </si>
  <si>
    <t>Figur 5 Stiliseret boligbyrde</t>
  </si>
  <si>
    <t>Figur 7 Udlånsgab</t>
  </si>
  <si>
    <t>Figur 6 Kreditvækst</t>
  </si>
  <si>
    <t xml:space="preserve">Udlån er baseret på en bred kreditdefinition, dvs. data fra kvartalsvise finansielle konti. Det omfatter udlån til husholdninger og erhverv fra kreditinstitutter i Danmark og i udlandet, sektorinterne og koncerninterne lån mellem ikke-finansielle selskaber samt erhvervsobligationer. BNP er 4-kvartalers sum. Udlånsgabet er defineret som afvigelser mellem udlån/BNP og en langsigtet trend. Trenden er estimeret for perioden siden 1970 ved et rekursivt HP-filter med 5 års initialiseringsperiode og lambda=400.000. Grænseværdien følger af internationale anbefalinger, jf. ESRB (2014) og BCBS (2010). </t>
  </si>
  <si>
    <t>Finanstilsynet.</t>
  </si>
  <si>
    <t>Figur 8 Gearing og kapitaloverdækning</t>
  </si>
  <si>
    <t>Figur 9 Pengeinstitutternes egenkapitalforrentning</t>
  </si>
  <si>
    <t>Figur 10 Estimater af den finansielle cykel</t>
  </si>
  <si>
    <t xml:space="preserve">Se noten i fanebladet "Finansiel cykel". BP angiver, at cyklen er estimeret med et "band-pass"-filter. </t>
  </si>
  <si>
    <t>Figur 11 Delkomponenter af den finansielle cykel</t>
  </si>
  <si>
    <t>Figur 12 Bred og smal definition af udlån samt BNP</t>
  </si>
  <si>
    <t>Figur 13 Boligpriser og disponibel indkomst</t>
  </si>
  <si>
    <t>Figur 14 Betalingsbalancen</t>
  </si>
  <si>
    <t>Figur 15 Referencesats</t>
  </si>
  <si>
    <t>Boligprisgab</t>
  </si>
  <si>
    <t>Figur 2 Kreditspænd og aktievolatilitet</t>
  </si>
  <si>
    <t>Kreditspænd er rentespændet på "high yield" euro virksomhedsobligationer relativt til statsobligationer. Aktievolatilitet er målt ved den implicitte volatilitet på optioner på Stoxx Europe 600, VSTOXX (europæiske VIX).</t>
  </si>
  <si>
    <t>Finansiel cykel</t>
  </si>
  <si>
    <t xml:space="preserve">Gearing, koncerner </t>
  </si>
  <si>
    <t xml:space="preserve">Gearing, pengeinstitutter </t>
  </si>
  <si>
    <t>Merafkast i forhold til 10-årig statsobligation</t>
  </si>
  <si>
    <t xml:space="preserve">Merrente, husholdninger </t>
  </si>
  <si>
    <t xml:space="preserve">Merrente, erhverv </t>
  </si>
  <si>
    <t>Boligbyrden er en stiliseret opgørelse af finansieringsomkostninger inkl. ejendomsskatter ved køb af et enfamiliehus som andel af den gennemsnitlige disponible husstandsindkomst. Finansieringsomkostningerne er opgjort som renter og afdrag på et fastforrentet lån inkl. bidragssatser og kursskæring med tillæg af et bankfinansieret lån for den del, der ikke finansieres af realkreditlån.</t>
  </si>
  <si>
    <t>3 måneders glidende gennemsnit</t>
  </si>
  <si>
    <t>Udlån i serien 'Udlån/BNP' er baseret på en bred kreditdefinition, dvs. data fra kvartalsvise finansielle konti. Det omfatter udlån til husholdninger og erhverv fra kreditinstitutter i Danmark og i udlandet, sektorinterne og koncerninterne lån mellem ikke-finansielle selskaber samt erhvervsobligationer. BNP er 4-kvartalers sum. Serierne "Udlån til husholdninger" og "Udlån til erhverv" er baseret på en smal kreditdefinition, dvs. månedlige tal fra MFI-statistikken, der omfatter udlån fra penge- og realkreditinstitutter i Danmark inkl. udlån fra de danske institutters udenlandske enheder.</t>
  </si>
  <si>
    <t>BNP</t>
  </si>
  <si>
    <t>Kapitaloverdækning, pengeinstitutter</t>
  </si>
  <si>
    <r>
      <t xml:space="preserve">Abildgren, Kim (2007), Financial Liberalisation and Credit Dynamics in Denmark in the post-World War II Period, </t>
    </r>
    <r>
      <rPr>
        <i/>
        <sz val="9"/>
        <color theme="1"/>
        <rFont val="Franklin Gothic Book"/>
        <family val="2"/>
      </rPr>
      <t>Danmarks Nationalbank, Working Paper No.</t>
    </r>
    <r>
      <rPr>
        <sz val="9"/>
        <color theme="1"/>
        <rFont val="Franklin Gothic Book"/>
        <family val="2"/>
      </rPr>
      <t xml:space="preserve"> 47, October. </t>
    </r>
  </si>
  <si>
    <r>
      <t xml:space="preserve">Abildgren, Kim (2010), Business cycles, Monetary Transmission and Shocks to Financial Stability – empricial evidence from a new set of Danish quarterly national accounts 1948-2010, </t>
    </r>
    <r>
      <rPr>
        <i/>
        <sz val="9"/>
        <color theme="1"/>
        <rFont val="Franklin Gothic Book"/>
        <family val="2"/>
      </rPr>
      <t>Danmarks Nationalbank, Working Paper No</t>
    </r>
    <r>
      <rPr>
        <sz val="9"/>
        <color theme="1"/>
        <rFont val="Franklin Gothic Book"/>
        <family val="2"/>
      </rPr>
      <t>. 71, November.</t>
    </r>
  </si>
  <si>
    <r>
      <t xml:space="preserve">BCBS (2010), Guidance for national authorities operating the countercyclical capital buffer, </t>
    </r>
    <r>
      <rPr>
        <i/>
        <sz val="9"/>
        <color theme="1"/>
        <rFont val="Franklin Gothic Book"/>
        <family val="2"/>
      </rPr>
      <t>Basel Committee on Banking Supervision</t>
    </r>
    <r>
      <rPr>
        <sz val="9"/>
        <color theme="1"/>
        <rFont val="Franklin Gothic Book"/>
        <family val="2"/>
      </rPr>
      <t xml:space="preserve">, December. </t>
    </r>
  </si>
  <si>
    <r>
      <t xml:space="preserve">ESRB (2014), Guidance on the setting of countercyclical capital buffer rates, </t>
    </r>
    <r>
      <rPr>
        <i/>
        <sz val="9"/>
        <color theme="1"/>
        <rFont val="Franklin Gothic Book"/>
        <family val="2"/>
      </rPr>
      <t>European Systemic Risk Board, ESRB Recommendation</t>
    </r>
    <r>
      <rPr>
        <sz val="9"/>
        <color theme="1"/>
        <rFont val="Franklin Gothic Book"/>
        <family val="2"/>
      </rPr>
      <t xml:space="preserve">, ESRB/2014/1. </t>
    </r>
  </si>
  <si>
    <t>Kapitaloverdækning, pengeinstitutter (højre akse)</t>
  </si>
  <si>
    <t>Finansiel Cykel (UOC)</t>
  </si>
  <si>
    <t>Boligcykel (UOC)</t>
  </si>
  <si>
    <t>Kreditcykel (UOC)</t>
  </si>
  <si>
    <t>Finansiel Cykel (BP)</t>
  </si>
  <si>
    <t>Boligcykel (BP)</t>
  </si>
  <si>
    <t>Gearing: Defineret som summen af aktiver, garantier og kredittilsagn delt med kernekapital (inkl. hybrid kernekapital). Beregnet som et vægtet gennemsnit. Der er kun årsregnskabstal i perioden 2000 til 2004 og halvårsregnskabstal i perioden 2005 til andet halvår 2014 på koncernniveau. For pengeinstitutterne er der kun årsregnskabstal i perioden 1980 til 1990. For de kvartaler, hvor der ikke er data, er det forudsat, at gearingen har været uændret i forhold til forrige periode. Herefter er der beregnet fire kvartalers glidende gennemsnit. Fra 1. kvartal 2017 erstattes gearingsratio med den regulatoriske leverage ratio. Fra 1. kvartal 2017 erstattes koncernernes gearing med alle danske kreditinstitutters regulatoriske leverage ratio.
Kapitaloverdækning: Frem til 2006 er kapitaloverdækningen beregnet som basiskapital fratrukket det individuelle solvensbehov (solvensbehovet er sat til 8 pct. før 2005). Fra 2007 er kapitaloverdækningen beregnet som den faktiske egentlige kernekapital fratrukket det samlede krav til den egentlige kernekapital (inkl. kapitalbuffere). Vægtet gennemsnit (for hele perioden). Fra 1. kvartal 2017 indgår alle danske kreditinstitutter i beregningen af kapitaloverdækningen.</t>
  </si>
  <si>
    <t>Pengeinstitutternes egenkapitalforrentning (vægtet gennemsnit) fratrukket den aktuelle 10-årige statsobligationsrente. Pengeinstitutternes egenkapitalsforrentning er annualiseret. Fra 1. kvartal 2017 opgøres egenkapitalens forrentning for alle danske kreditinstitutter.</t>
  </si>
  <si>
    <t>De estimerede finansielle cykler er baseret på den smalle kreditdefinition (MFI-statistikken) samt boligpriser og måles i afvigelser fra en trend. BP angiver, at cyklen er estimeret med et "band-pass"-filter. UC angiver, at cyklen er estimeret med en "unobserved components"-model. De underliggende serier er deflateret med BNP-deflatoren og standardiserede, før den samlede finansielle cykel er beregnet ved hjælp af en principal komponent analyse. Som følge af standardiseringen kan værdien af cyklen ikke tillægges en fortolkning, men afspejler hvilken fase, cyklen er i.</t>
  </si>
  <si>
    <t>Danmarks Statistik, Finans Danmark, Realkredit Danmark, Skat og Danmarks Nationalbank.</t>
  </si>
  <si>
    <t>Kreditspænd, Europa (procentpoint)</t>
  </si>
  <si>
    <t>Aktievolatilitet, Europa (procent)</t>
  </si>
  <si>
    <t>Nationalbankens ledende pengepolitiske rente</t>
  </si>
  <si>
    <t>Udlånsrente, husholdninger</t>
  </si>
  <si>
    <t>Udlånsrente, erhverv</t>
  </si>
  <si>
    <t>Udlån til erhverv (mia. kr.)</t>
  </si>
  <si>
    <t>Udlån til husholdninger (mia. kr.)</t>
  </si>
  <si>
    <t>Udlån (mia. kr.)</t>
  </si>
  <si>
    <t>BNP (mia. kr.)</t>
  </si>
  <si>
    <t>Udlån, smal definition</t>
  </si>
  <si>
    <t>Udlån, bred definition</t>
  </si>
  <si>
    <t>Nominel disponibel indkomst</t>
  </si>
  <si>
    <t>Nominel huspris</t>
  </si>
  <si>
    <t>Nominel ejerlejlighedspris</t>
  </si>
  <si>
    <t>Vækst i reale huspriser</t>
  </si>
  <si>
    <t>Betalingsbalancen/BNP</t>
  </si>
  <si>
    <t>Udlånsgap (procentpoint)</t>
  </si>
  <si>
    <t>Data offentliggøres ikke, se figur.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</si>
</sst>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0\ &quot;€&quot;_-;\-* #,##0.00\ &quot;€&quot;_-;_-* &quot;-&quot;??\ &quot;€&quot;_-;_-@_-"/>
    <numFmt numFmtId="166" formatCode="0.000"/>
    <numFmt numFmtId="167" formatCode="m/d/yyyy"/>
  </numFmts>
  <fonts count="6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u/>
      <sz val="11"/>
      <color theme="10"/>
      <name val="Calibri"/>
      <family val="2"/>
      <scheme val="minor"/>
    </font>
    <font>
      <sz val="11"/>
      <color indexed="52"/>
      <name val="Calibri"/>
      <family val="2"/>
    </font>
    <font>
      <sz val="11"/>
      <color indexed="60"/>
      <name val="Calibri"/>
      <family val="2"/>
    </font>
    <font>
      <sz val="10"/>
      <name val="Times New Roman"/>
      <family val="1"/>
    </font>
    <font>
      <sz val="10"/>
      <name val="Arial"/>
      <family val="2"/>
      <charset val="204"/>
    </font>
    <font>
      <b/>
      <sz val="11"/>
      <color indexed="6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8"/>
      <color indexed="62"/>
      <name val="Cambria"/>
      <family val="2"/>
    </font>
    <font>
      <b/>
      <sz val="11"/>
      <color indexed="8"/>
      <name val="Calibri"/>
      <family val="2"/>
    </font>
    <font>
      <sz val="11"/>
      <name val="Times New Roman"/>
      <family val="1"/>
    </font>
    <font>
      <sz val="10"/>
      <color theme="1"/>
      <name val="Arial"/>
      <family val="2"/>
    </font>
    <font>
      <sz val="8"/>
      <color indexed="8"/>
      <name val="Arial"/>
      <family val="2"/>
    </font>
    <font>
      <sz val="10"/>
      <color indexed="8"/>
      <name val="Arial"/>
      <family val="2"/>
    </font>
    <font>
      <b/>
      <sz val="10"/>
      <name val="Arial"/>
      <family val="2"/>
    </font>
    <font>
      <sz val="11"/>
      <color rgb="FF000000"/>
      <name val="Calibri"/>
      <family val="2"/>
    </font>
    <font>
      <sz val="10"/>
      <name val="Courier"/>
      <family val="3"/>
    </font>
    <font>
      <sz val="11"/>
      <color theme="1"/>
      <name val="Franklin Gothic Book"/>
      <family val="2"/>
    </font>
    <font>
      <sz val="10"/>
      <color theme="1"/>
      <name val="Franklin Gothic Book"/>
      <family val="2"/>
    </font>
    <font>
      <b/>
      <sz val="10"/>
      <color theme="0"/>
      <name val="Franklin Gothic Book"/>
      <family val="2"/>
    </font>
    <font>
      <b/>
      <sz val="12"/>
      <color theme="1"/>
      <name val="Franklin Gothic Book"/>
      <family val="2"/>
    </font>
    <font>
      <u/>
      <sz val="10"/>
      <color theme="4"/>
      <name val="Franklin Gothic Book"/>
      <family val="2"/>
    </font>
    <font>
      <b/>
      <sz val="10"/>
      <color theme="1"/>
      <name val="Franklin Gothic Book"/>
      <family val="2"/>
    </font>
    <font>
      <sz val="9"/>
      <color theme="1"/>
      <name val="Franklin Gothic Book"/>
      <family val="2"/>
    </font>
    <font>
      <b/>
      <sz val="11"/>
      <color theme="1"/>
      <name val="Franklin Gothic Book"/>
      <family val="2"/>
    </font>
    <font>
      <sz val="10"/>
      <color theme="0"/>
      <name val="Franklin Gothic Book"/>
      <family val="2"/>
    </font>
    <font>
      <b/>
      <sz val="12.5"/>
      <color theme="1"/>
      <name val="Franklin Gothic Book"/>
      <family val="2"/>
    </font>
    <font>
      <u/>
      <sz val="11"/>
      <name val="Franklin Gothic Book"/>
      <family val="2"/>
    </font>
    <font>
      <u/>
      <sz val="11"/>
      <color theme="1"/>
      <name val="Franklin Gothic Book"/>
      <family val="2"/>
    </font>
    <font>
      <b/>
      <sz val="16"/>
      <color theme="1"/>
      <name val="Franklin Gothic Book"/>
      <family val="2"/>
    </font>
    <font>
      <i/>
      <sz val="9"/>
      <color theme="1"/>
      <name val="Franklin Gothic Book"/>
      <family val="2"/>
    </font>
    <font>
      <sz val="8"/>
      <name val="Calibri"/>
      <family val="2"/>
      <scheme val="minor"/>
    </font>
  </fonts>
  <fills count="6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6"/>
      </patternFill>
    </fill>
    <fill>
      <patternFill patternType="solid">
        <fgColor indexed="41"/>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4"/>
      </patternFill>
    </fill>
    <fill>
      <patternFill patternType="solid">
        <fgColor indexed="53"/>
      </patternFill>
    </fill>
    <fill>
      <patternFill patternType="solid">
        <fgColor indexed="56"/>
      </patternFill>
    </fill>
    <fill>
      <patternFill patternType="solid">
        <fgColor indexed="54"/>
      </patternFill>
    </fill>
    <fill>
      <patternFill patternType="solid">
        <fgColor indexed="10"/>
      </patternFill>
    </fill>
    <fill>
      <patternFill patternType="solid">
        <fgColor indexed="55"/>
      </patternFill>
    </fill>
    <fill>
      <patternFill patternType="solid">
        <fgColor indexed="62"/>
      </patternFill>
    </fill>
    <fill>
      <patternFill patternType="solid">
        <fgColor indexed="57"/>
      </patternFill>
    </fill>
    <fill>
      <patternFill patternType="solid">
        <fgColor theme="0"/>
        <bgColor indexed="64"/>
      </patternFill>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theme="4"/>
        <bgColor indexed="64"/>
      </patternFill>
    </fill>
    <fill>
      <patternFill patternType="solid">
        <fgColor theme="4"/>
        <bgColor theme="4"/>
      </patternFill>
    </fill>
    <fill>
      <patternFill patternType="solid">
        <fgColor theme="4" tint="0.79998168889431442"/>
        <bgColor theme="4" tint="0.79998168889431442"/>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4"/>
      </bottom>
      <diagonal/>
    </border>
    <border>
      <left/>
      <right/>
      <top/>
      <bottom style="thick">
        <color indexed="56"/>
      </bottom>
      <diagonal/>
    </border>
    <border>
      <left/>
      <right/>
      <top/>
      <bottom style="thick">
        <color indexed="27"/>
      </bottom>
      <diagonal/>
    </border>
    <border>
      <left/>
      <right/>
      <top/>
      <bottom style="medium">
        <color indexed="24"/>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24"/>
      </top>
      <bottom style="double">
        <color indexed="24"/>
      </bottom>
      <diagonal/>
    </border>
    <border>
      <left/>
      <right/>
      <top style="thin">
        <color indexed="62"/>
      </top>
      <bottom style="double">
        <color indexed="62"/>
      </bottom>
      <diagonal/>
    </border>
    <border>
      <left/>
      <right/>
      <top style="medium">
        <color theme="4"/>
      </top>
      <bottom style="thin">
        <color theme="4"/>
      </bottom>
      <diagonal/>
    </border>
    <border>
      <left/>
      <right style="hair">
        <color theme="6"/>
      </right>
      <top style="thin">
        <color theme="4"/>
      </top>
      <bottom style="medium">
        <color theme="4"/>
      </bottom>
      <diagonal/>
    </border>
    <border>
      <left/>
      <right style="hair">
        <color theme="6"/>
      </right>
      <top style="thin">
        <color theme="4"/>
      </top>
      <bottom/>
      <diagonal/>
    </border>
    <border>
      <left/>
      <right style="hair">
        <color theme="6"/>
      </right>
      <top/>
      <bottom style="medium">
        <color theme="4"/>
      </bottom>
      <diagonal/>
    </border>
    <border>
      <left/>
      <right style="hair">
        <color theme="6"/>
      </right>
      <top/>
      <bottom/>
      <diagonal/>
    </border>
    <border>
      <left/>
      <right/>
      <top style="medium">
        <color theme="4"/>
      </top>
      <bottom style="medium">
        <color theme="4"/>
      </bottom>
      <diagonal/>
    </border>
    <border>
      <left style="hair">
        <color theme="6"/>
      </left>
      <right style="hair">
        <color theme="6"/>
      </right>
      <top/>
      <bottom style="hair">
        <color theme="6"/>
      </bottom>
      <diagonal/>
    </border>
    <border>
      <left/>
      <right style="hair">
        <color theme="6"/>
      </right>
      <top/>
      <bottom style="hair">
        <color theme="6"/>
      </bottom>
      <diagonal/>
    </border>
    <border>
      <left style="hair">
        <color theme="6"/>
      </left>
      <right style="hair">
        <color theme="6"/>
      </right>
      <top style="medium">
        <color theme="4"/>
      </top>
      <bottom/>
      <diagonal/>
    </border>
    <border>
      <left style="hair">
        <color theme="6"/>
      </left>
      <right style="hair">
        <color theme="6"/>
      </right>
      <top/>
      <bottom style="medium">
        <color theme="4"/>
      </bottom>
      <diagonal/>
    </border>
    <border>
      <left style="hair">
        <color theme="6"/>
      </left>
      <right style="hair">
        <color theme="6"/>
      </right>
      <top style="thin">
        <color theme="4"/>
      </top>
      <bottom/>
      <diagonal/>
    </border>
    <border>
      <left style="thin">
        <color theme="4"/>
      </left>
      <right/>
      <top/>
      <bottom/>
      <diagonal/>
    </border>
    <border>
      <left style="medium">
        <color theme="4"/>
      </left>
      <right/>
      <top/>
      <bottom/>
      <diagonal/>
    </border>
    <border>
      <left style="medium">
        <color theme="4"/>
      </left>
      <right/>
      <top style="medium">
        <color theme="4"/>
      </top>
      <bottom style="medium">
        <color theme="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theme="4"/>
      </top>
      <bottom/>
      <diagonal/>
    </border>
    <border>
      <left style="medium">
        <color theme="4"/>
      </left>
      <right/>
      <top/>
      <bottom style="medium">
        <color theme="4"/>
      </bottom>
      <diagonal/>
    </border>
    <border>
      <left/>
      <right/>
      <top/>
      <bottom style="medium">
        <color theme="4"/>
      </bottom>
      <diagonal/>
    </border>
    <border>
      <left/>
      <right style="thin">
        <color theme="7"/>
      </right>
      <top/>
      <bottom/>
      <diagonal/>
    </border>
    <border>
      <left style="thin">
        <color theme="7"/>
      </left>
      <right style="thin">
        <color theme="7"/>
      </right>
      <top/>
      <bottom/>
      <diagonal/>
    </border>
    <border>
      <left/>
      <right style="thin">
        <color theme="7"/>
      </right>
      <top style="thin">
        <color theme="4" tint="0.39997558519241921"/>
      </top>
      <bottom style="thin">
        <color theme="4" tint="0.39997558519241921"/>
      </bottom>
      <diagonal/>
    </border>
    <border>
      <left style="thin">
        <color theme="7"/>
      </left>
      <right/>
      <top/>
      <bottom/>
      <diagonal/>
    </border>
    <border>
      <left/>
      <right style="medium">
        <color theme="4"/>
      </right>
      <top style="medium">
        <color theme="4"/>
      </top>
      <bottom style="medium">
        <color theme="4"/>
      </bottom>
      <diagonal/>
    </border>
    <border>
      <left/>
      <right/>
      <top style="medium">
        <color theme="4"/>
      </top>
      <bottom style="hair">
        <color theme="6"/>
      </bottom>
      <diagonal/>
    </border>
    <border>
      <left style="hair">
        <color theme="6"/>
      </left>
      <right style="hair">
        <color theme="6"/>
      </right>
      <top style="medium">
        <color theme="4"/>
      </top>
      <bottom style="hair">
        <color theme="6"/>
      </bottom>
      <diagonal/>
    </border>
    <border>
      <left style="thin">
        <color theme="7"/>
      </left>
      <right style="thin">
        <color theme="7"/>
      </right>
      <top style="thin">
        <color theme="4" tint="0.39997558519241921"/>
      </top>
      <bottom/>
      <diagonal/>
    </border>
    <border>
      <left/>
      <right style="thin">
        <color theme="4"/>
      </right>
      <top style="medium">
        <color theme="4"/>
      </top>
      <bottom style="thin">
        <color theme="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7"/>
      </bottom>
      <diagonal/>
    </border>
    <border>
      <left/>
      <right/>
      <top style="thin">
        <color theme="7"/>
      </top>
      <bottom/>
      <diagonal/>
    </border>
    <border>
      <left/>
      <right style="thin">
        <color theme="7"/>
      </right>
      <top style="thin">
        <color theme="7"/>
      </top>
      <bottom style="thin">
        <color theme="4" tint="0.39997558519241921"/>
      </bottom>
      <diagonal/>
    </border>
    <border>
      <left/>
      <right/>
      <top style="thin">
        <color theme="7"/>
      </top>
      <bottom style="thin">
        <color theme="4" tint="0.39997558519241921"/>
      </bottom>
      <diagonal/>
    </border>
    <border>
      <left/>
      <right style="thin">
        <color theme="7"/>
      </right>
      <top style="thin">
        <color theme="7"/>
      </top>
      <bottom/>
      <diagonal/>
    </border>
    <border>
      <left style="thin">
        <color theme="7"/>
      </left>
      <right style="thin">
        <color theme="7"/>
      </right>
      <top style="thin">
        <color theme="7"/>
      </top>
      <bottom/>
      <diagonal/>
    </border>
    <border>
      <left style="thin">
        <color theme="7"/>
      </left>
      <right/>
      <top style="thin">
        <color theme="7"/>
      </top>
      <bottom/>
      <diagonal/>
    </border>
    <border>
      <left style="thin">
        <color theme="7"/>
      </left>
      <right style="thin">
        <color theme="7"/>
      </right>
      <top style="thin">
        <color theme="7"/>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s>
  <cellStyleXfs count="421">
    <xf numFmtId="0" fontId="0" fillId="0" borderId="0"/>
    <xf numFmtId="0" fontId="18" fillId="0" borderId="0" applyNumberFormat="0" applyFill="0" applyBorder="0" applyAlignment="0" applyProtection="0"/>
    <xf numFmtId="0" fontId="19" fillId="33" borderId="0" applyNumberFormat="0" applyBorder="0" applyAlignment="0" applyProtection="0"/>
    <xf numFmtId="0" fontId="1" fillId="10"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 fillId="1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 fillId="18"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2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 fillId="2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 fillId="3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0" borderId="0" applyNumberFormat="0" applyBorder="0" applyAlignment="0" applyProtection="0"/>
    <xf numFmtId="0" fontId="1" fillId="11"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 fillId="15"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5" borderId="0" applyNumberFormat="0" applyBorder="0" applyAlignment="0" applyProtection="0"/>
    <xf numFmtId="0" fontId="1" fillId="19"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36" borderId="0" applyNumberFormat="0" applyBorder="0" applyAlignment="0" applyProtection="0"/>
    <xf numFmtId="0" fontId="1" fillId="23"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 fillId="2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6" borderId="0" applyNumberFormat="0" applyBorder="0" applyAlignment="0" applyProtection="0"/>
    <xf numFmtId="0" fontId="1" fillId="31"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20" fillId="48" borderId="0" applyNumberFormat="0" applyBorder="0" applyAlignment="0" applyProtection="0"/>
    <xf numFmtId="0" fontId="17" fillId="12"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1" borderId="0" applyNumberFormat="0" applyBorder="0" applyAlignment="0" applyProtection="0"/>
    <xf numFmtId="0" fontId="17" fillId="1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5" borderId="0" applyNumberFormat="0" applyBorder="0" applyAlignment="0" applyProtection="0"/>
    <xf numFmtId="0" fontId="17" fillId="20"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9" borderId="0" applyNumberFormat="0" applyBorder="0" applyAlignment="0" applyProtection="0"/>
    <xf numFmtId="0" fontId="17" fillId="24"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8"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32"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55"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8" fillId="43" borderId="10" applyNumberFormat="0" applyFont="0" applyAlignment="0" applyProtection="0"/>
    <xf numFmtId="0" fontId="1" fillId="8" borderId="8" applyNumberFormat="0" applyFont="0" applyAlignment="0" applyProtection="0"/>
    <xf numFmtId="0" fontId="18" fillId="43" borderId="10" applyNumberFormat="0" applyFont="0" applyAlignment="0" applyProtection="0"/>
    <xf numFmtId="0" fontId="18" fillId="43" borderId="10" applyNumberFormat="0" applyFont="0" applyAlignment="0" applyProtection="0"/>
    <xf numFmtId="0" fontId="23" fillId="47" borderId="11" applyNumberFormat="0" applyAlignment="0" applyProtection="0"/>
    <xf numFmtId="0" fontId="11" fillId="6" borderId="4" applyNumberFormat="0" applyAlignment="0" applyProtection="0"/>
    <xf numFmtId="0" fontId="23" fillId="47" borderId="11" applyNumberFormat="0" applyAlignment="0" applyProtection="0"/>
    <xf numFmtId="0" fontId="23" fillId="47" borderId="11" applyNumberFormat="0" applyAlignment="0" applyProtection="0"/>
    <xf numFmtId="0" fontId="23" fillId="39" borderId="11" applyNumberFormat="0" applyAlignment="0" applyProtection="0"/>
    <xf numFmtId="0" fontId="23" fillId="39" borderId="11" applyNumberFormat="0" applyAlignment="0" applyProtection="0"/>
    <xf numFmtId="0" fontId="24" fillId="39" borderId="11" applyNumberFormat="0" applyAlignment="0" applyProtection="0"/>
    <xf numFmtId="0" fontId="24" fillId="39" borderId="11" applyNumberFormat="0" applyAlignment="0" applyProtection="0"/>
    <xf numFmtId="0" fontId="25" fillId="41" borderId="12" applyNumberFormat="0" applyAlignment="0" applyProtection="0"/>
    <xf numFmtId="0" fontId="25" fillId="41" borderId="12" applyNumberFormat="0" applyAlignment="0" applyProtection="0"/>
    <xf numFmtId="0" fontId="25" fillId="57" borderId="12" applyNumberFormat="0" applyAlignment="0" applyProtection="0"/>
    <xf numFmtId="0" fontId="25" fillId="57" borderId="12"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6" fillId="2"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7" applyNumberFormat="0" applyFill="0" applyAlignment="0" applyProtection="0"/>
    <xf numFmtId="0" fontId="30" fillId="0" borderId="17" applyNumberFormat="0" applyFill="0" applyAlignment="0" applyProtection="0"/>
    <xf numFmtId="0" fontId="30" fillId="0" borderId="0" applyNumberFormat="0" applyFill="0" applyBorder="0" applyAlignment="0" applyProtection="0"/>
    <xf numFmtId="0" fontId="31" fillId="38" borderId="11" applyNumberFormat="0" applyAlignment="0" applyProtection="0"/>
    <xf numFmtId="0" fontId="9" fillId="5" borderId="4" applyNumberFormat="0" applyAlignment="0" applyProtection="0"/>
    <xf numFmtId="0" fontId="31" fillId="38" borderId="11" applyNumberFormat="0" applyAlignment="0" applyProtection="0"/>
    <xf numFmtId="0" fontId="31" fillId="38" borderId="11" applyNumberFormat="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57" borderId="12" applyNumberFormat="0" applyAlignment="0" applyProtection="0"/>
    <xf numFmtId="0" fontId="13" fillId="7" borderId="7" applyNumberFormat="0" applyAlignment="0" applyProtection="0"/>
    <xf numFmtId="0" fontId="25" fillId="57" borderId="12" applyNumberFormat="0" applyAlignment="0" applyProtection="0"/>
    <xf numFmtId="0" fontId="25" fillId="57" borderId="12" applyNumberFormat="0" applyAlignment="0" applyProtection="0"/>
    <xf numFmtId="0" fontId="32" fillId="0" borderId="0" applyNumberFormat="0" applyFill="0" applyBorder="0" applyAlignment="0" applyProtection="0"/>
    <xf numFmtId="0" fontId="33" fillId="0" borderId="18" applyNumberFormat="0" applyFill="0" applyAlignment="0" applyProtection="0"/>
    <xf numFmtId="0" fontId="33" fillId="0" borderId="18"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0" fillId="58" borderId="0" applyNumberFormat="0" applyBorder="0" applyAlignment="0" applyProtection="0"/>
    <xf numFmtId="0" fontId="17" fillId="9"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6" borderId="0" applyNumberFormat="0" applyBorder="0" applyAlignment="0" applyProtection="0"/>
    <xf numFmtId="0" fontId="17" fillId="1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9" borderId="0" applyNumberFormat="0" applyBorder="0" applyAlignment="0" applyProtection="0"/>
    <xf numFmtId="0" fontId="17" fillId="17"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49" borderId="0" applyNumberFormat="0" applyBorder="0" applyAlignment="0" applyProtection="0"/>
    <xf numFmtId="0" fontId="17" fillId="21"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17" fillId="29"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34" fillId="42" borderId="0" applyNumberFormat="0" applyBorder="0" applyAlignment="0" applyProtection="0"/>
    <xf numFmtId="0" fontId="8" fillId="4"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35" fillId="0" borderId="0"/>
    <xf numFmtId="0" fontId="18" fillId="0" borderId="0"/>
    <xf numFmtId="0" fontId="35" fillId="0" borderId="0"/>
    <xf numFmtId="0" fontId="18" fillId="0" borderId="0"/>
    <xf numFmtId="0" fontId="18" fillId="0" borderId="0" applyNumberFormat="0" applyFill="0" applyBorder="0" applyAlignment="0" applyProtection="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36" fillId="42" borderId="20" applyNumberFormat="0" applyFont="0" applyAlignment="0" applyProtection="0"/>
    <xf numFmtId="0" fontId="36" fillId="42" borderId="20" applyNumberFormat="0" applyFont="0" applyAlignment="0" applyProtection="0"/>
    <xf numFmtId="0" fontId="35" fillId="43" borderId="10" applyNumberFormat="0" applyFont="0" applyAlignment="0" applyProtection="0"/>
    <xf numFmtId="0" fontId="35" fillId="43" borderId="10" applyNumberFormat="0" applyFont="0" applyAlignment="0" applyProtection="0"/>
    <xf numFmtId="0" fontId="37" fillId="39" borderId="21" applyNumberFormat="0" applyAlignment="0" applyProtection="0"/>
    <xf numFmtId="0" fontId="37" fillId="39" borderId="21" applyNumberFormat="0" applyAlignment="0" applyProtection="0"/>
    <xf numFmtId="0" fontId="10" fillId="6" borderId="5" applyNumberFormat="0" applyAlignment="0" applyProtection="0"/>
    <xf numFmtId="0" fontId="37" fillId="47" borderId="21" applyNumberFormat="0" applyAlignment="0" applyProtection="0"/>
    <xf numFmtId="0" fontId="37" fillId="47" borderId="21" applyNumberFormat="0" applyAlignment="0" applyProtection="0"/>
    <xf numFmtId="0" fontId="38" fillId="0" borderId="22" applyNumberFormat="0" applyFill="0" applyAlignment="0" applyProtection="0"/>
    <xf numFmtId="0" fontId="3" fillId="0" borderId="1" applyNumberFormat="0" applyFill="0" applyAlignment="0" applyProtection="0"/>
    <xf numFmtId="0" fontId="38" fillId="0" borderId="22"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4" fillId="0" borderId="2"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40" fillId="0" borderId="24" applyNumberFormat="0" applyFill="0" applyAlignment="0" applyProtection="0"/>
    <xf numFmtId="0" fontId="5" fillId="0" borderId="3" applyNumberFormat="0" applyFill="0" applyAlignment="0" applyProtection="0"/>
    <xf numFmtId="0" fontId="40" fillId="0" borderId="24" applyNumberFormat="0" applyFill="0" applyAlignment="0" applyProtection="0"/>
    <xf numFmtId="0" fontId="40" fillId="0" borderId="24" applyNumberFormat="0" applyFill="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3" fillId="0" borderId="18" applyNumberFormat="0" applyFill="0" applyAlignment="0" applyProtection="0"/>
    <xf numFmtId="0" fontId="12" fillId="0" borderId="6"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41" fillId="0" borderId="0" applyNumberForma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25" applyNumberFormat="0" applyFill="0" applyAlignment="0" applyProtection="0"/>
    <xf numFmtId="0" fontId="43" fillId="0" borderId="25" applyNumberFormat="0" applyFill="0" applyAlignment="0" applyProtection="0"/>
    <xf numFmtId="0" fontId="16" fillId="0" borderId="9" applyNumberFormat="0" applyFill="0" applyAlignment="0" applyProtection="0"/>
    <xf numFmtId="0" fontId="43" fillId="0" borderId="26" applyNumberFormat="0" applyFill="0" applyAlignment="0" applyProtection="0"/>
    <xf numFmtId="0" fontId="43" fillId="0" borderId="26" applyNumberFormat="0" applyFill="0" applyAlignment="0" applyProtection="0"/>
    <xf numFmtId="0" fontId="22" fillId="34" borderId="0" applyNumberFormat="0" applyBorder="0" applyAlignment="0" applyProtection="0"/>
    <xf numFmtId="0" fontId="7" fillId="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20" fillId="55"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44" fillId="0" borderId="0"/>
    <xf numFmtId="0" fontId="11" fillId="6" borderId="4" applyNumberFormat="0" applyAlignment="0" applyProtection="0"/>
    <xf numFmtId="0" fontId="13" fillId="7" borderId="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46" fillId="61" borderId="41">
      <alignment horizontal="center" vertical="center"/>
    </xf>
    <xf numFmtId="0" fontId="6" fillId="2" borderId="0" applyNumberFormat="0" applyBorder="0" applyAlignment="0" applyProtection="0"/>
    <xf numFmtId="0" fontId="47" fillId="62" borderId="0" applyNumberFormat="0" applyBorder="0">
      <alignment vertical="top"/>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0" fillId="0" borderId="0" applyNumberFormat="0" applyFill="0" applyBorder="0" applyAlignment="0" applyProtection="0"/>
    <xf numFmtId="0" fontId="48" fillId="63" borderId="42" applyFont="0" applyBorder="0">
      <alignment horizontal="center" wrapText="1"/>
    </xf>
    <xf numFmtId="164" fontId="18" fillId="0" borderId="0" applyFont="0" applyFill="0" applyBorder="0" applyAlignment="0" applyProtection="0"/>
    <xf numFmtId="164" fontId="1" fillId="0" borderId="0" applyFont="0" applyFill="0" applyBorder="0" applyAlignment="0" applyProtection="0"/>
    <xf numFmtId="0" fontId="12" fillId="0" borderId="6" applyNumberFormat="0" applyFill="0" applyAlignment="0" applyProtection="0"/>
    <xf numFmtId="0" fontId="49" fillId="0" borderId="0" applyNumberFormat="0" applyBorder="0" applyAlignment="0"/>
    <xf numFmtId="0" fontId="18" fillId="0" borderId="0"/>
    <xf numFmtId="0" fontId="49" fillId="0" borderId="0" applyNumberFormat="0" applyBorder="0" applyAlignment="0"/>
    <xf numFmtId="0" fontId="1" fillId="0" borderId="0"/>
    <xf numFmtId="0" fontId="1" fillId="0" borderId="0"/>
    <xf numFmtId="0" fontId="18" fillId="0" borderId="0" applyNumberFormat="0" applyFill="0" applyBorder="0" applyAlignment="0" applyProtection="0"/>
    <xf numFmtId="0" fontId="18" fillId="0" borderId="0" applyNumberFormat="0" applyFill="0" applyBorder="0" applyAlignment="0" applyProtection="0"/>
    <xf numFmtId="0" fontId="49" fillId="0" borderId="0" applyNumberFormat="0" applyBorder="0" applyAlignment="0"/>
    <xf numFmtId="0" fontId="18" fillId="0" borderId="0" applyNumberFormat="0" applyFill="0" applyBorder="0" applyAlignment="0" applyProtection="0"/>
    <xf numFmtId="0" fontId="18" fillId="0" borderId="0" applyNumberFormat="0" applyFill="0" applyBorder="0" applyAlignment="0" applyProtection="0"/>
    <xf numFmtId="0" fontId="50" fillId="0" borderId="0"/>
    <xf numFmtId="0" fontId="18" fillId="0" borderId="0"/>
    <xf numFmtId="0" fontId="18" fillId="0" borderId="0"/>
    <xf numFmtId="0" fontId="18" fillId="8" borderId="8" applyNumberFormat="0" applyFont="0" applyAlignment="0" applyProtection="0"/>
    <xf numFmtId="0" fontId="18" fillId="42" borderId="20" applyNumberFormat="0" applyFont="0" applyAlignment="0" applyProtection="0"/>
    <xf numFmtId="9" fontId="1" fillId="0" borderId="0" applyFont="0" applyFill="0" applyBorder="0" applyAlignment="0" applyProtection="0"/>
    <xf numFmtId="9" fontId="49" fillId="0" borderId="0" applyFont="0" applyFill="0" applyBorder="0" applyAlignment="0" applyProtection="0"/>
    <xf numFmtId="0" fontId="18" fillId="64" borderId="43" applyNumberFormat="0">
      <alignment vertical="top" wrapText="1"/>
    </xf>
    <xf numFmtId="0" fontId="18" fillId="64" borderId="43" applyNumberFormat="0">
      <alignment vertical="top" wrapText="1"/>
    </xf>
    <xf numFmtId="3" fontId="47" fillId="0" borderId="44"/>
    <xf numFmtId="0" fontId="2" fillId="0" borderId="0" applyNumberFormat="0" applyFill="0" applyBorder="0" applyAlignment="0" applyProtection="0"/>
    <xf numFmtId="0" fontId="42"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5" fillId="0" borderId="0"/>
    <xf numFmtId="0" fontId="48" fillId="63" borderId="42" applyFont="0" applyBorder="0">
      <alignment horizontal="center" wrapText="1"/>
    </xf>
    <xf numFmtId="3" fontId="47" fillId="0" borderId="44"/>
    <xf numFmtId="0" fontId="19" fillId="0" borderId="0" applyNumberFormat="0" applyFill="0" applyBorder="0" applyProtection="0"/>
  </cellStyleXfs>
  <cellXfs count="110">
    <xf numFmtId="0" fontId="0" fillId="0" borderId="0" xfId="0"/>
    <xf numFmtId="0" fontId="51" fillId="0" borderId="0" xfId="0" applyFont="1"/>
    <xf numFmtId="0" fontId="52" fillId="0" borderId="0" xfId="0" applyFont="1"/>
    <xf numFmtId="14" fontId="52" fillId="0" borderId="0" xfId="0" applyNumberFormat="1" applyFont="1"/>
    <xf numFmtId="2" fontId="52" fillId="0" borderId="0" xfId="0" applyNumberFormat="1" applyFont="1"/>
    <xf numFmtId="0" fontId="51" fillId="60" borderId="0" xfId="0" applyFont="1" applyFill="1"/>
    <xf numFmtId="0" fontId="52" fillId="60" borderId="0" xfId="0" applyFont="1" applyFill="1"/>
    <xf numFmtId="2" fontId="52" fillId="60" borderId="0" xfId="0" applyNumberFormat="1" applyFont="1" applyFill="1"/>
    <xf numFmtId="14" fontId="52" fillId="60" borderId="0" xfId="0" applyNumberFormat="1" applyFont="1" applyFill="1"/>
    <xf numFmtId="0" fontId="52" fillId="60" borderId="0" xfId="0" applyFont="1" applyFill="1" applyAlignment="1">
      <alignment horizontal="left" vertical="top" wrapText="1"/>
    </xf>
    <xf numFmtId="0" fontId="52" fillId="60" borderId="0" xfId="0" applyFont="1" applyFill="1" applyAlignment="1">
      <alignment vertical="top"/>
    </xf>
    <xf numFmtId="0" fontId="55" fillId="60" borderId="0" xfId="340" applyFont="1" applyFill="1" applyAlignment="1">
      <alignment horizontal="right"/>
    </xf>
    <xf numFmtId="0" fontId="52" fillId="60" borderId="0" xfId="0" applyFont="1" applyFill="1" applyAlignment="1">
      <alignment vertical="top" wrapText="1"/>
    </xf>
    <xf numFmtId="0" fontId="52" fillId="60" borderId="0" xfId="0" applyFont="1" applyFill="1" applyAlignment="1">
      <alignment wrapText="1"/>
    </xf>
    <xf numFmtId="0" fontId="52" fillId="60" borderId="0" xfId="0" applyFont="1" applyFill="1" applyAlignment="1">
      <alignment horizontal="left"/>
    </xf>
    <xf numFmtId="0" fontId="53" fillId="60" borderId="0" xfId="0" applyFont="1" applyFill="1"/>
    <xf numFmtId="0" fontId="56" fillId="60" borderId="0" xfId="0" applyFont="1" applyFill="1" applyAlignment="1">
      <alignment vertical="center"/>
    </xf>
    <xf numFmtId="0" fontId="59" fillId="65" borderId="0" xfId="0" applyFont="1" applyFill="1"/>
    <xf numFmtId="0" fontId="52" fillId="0" borderId="0" xfId="0" applyFont="1" applyAlignment="1">
      <alignment horizontal="right"/>
    </xf>
    <xf numFmtId="0" fontId="53" fillId="65" borderId="57" xfId="0" applyFont="1" applyFill="1" applyBorder="1"/>
    <xf numFmtId="14" fontId="52" fillId="60" borderId="0" xfId="0" applyNumberFormat="1" applyFont="1" applyFill="1" applyAlignment="1">
      <alignment horizontal="left" vertical="top" wrapText="1"/>
    </xf>
    <xf numFmtId="14" fontId="52" fillId="60" borderId="0" xfId="0" applyNumberFormat="1" applyFont="1" applyFill="1" applyAlignment="1">
      <alignment vertical="top"/>
    </xf>
    <xf numFmtId="0" fontId="52" fillId="0" borderId="51" xfId="0" applyFont="1" applyBorder="1"/>
    <xf numFmtId="0" fontId="52" fillId="60" borderId="51" xfId="0" applyFont="1" applyFill="1" applyBorder="1"/>
    <xf numFmtId="0" fontId="52" fillId="0" borderId="0" xfId="0" applyFont="1" applyAlignment="1">
      <alignment horizontal="left"/>
    </xf>
    <xf numFmtId="0" fontId="52" fillId="0" borderId="49" xfId="0" applyFont="1" applyBorder="1" applyAlignment="1">
      <alignment horizontal="left"/>
    </xf>
    <xf numFmtId="0" fontId="52" fillId="0" borderId="55" xfId="0" applyFont="1" applyBorder="1" applyAlignment="1">
      <alignment horizontal="center"/>
    </xf>
    <xf numFmtId="0" fontId="52" fillId="0" borderId="51" xfId="0" applyFont="1" applyBorder="1" applyAlignment="1">
      <alignment horizontal="left"/>
    </xf>
    <xf numFmtId="2" fontId="52" fillId="0" borderId="0" xfId="0" applyNumberFormat="1" applyFont="1" applyAlignment="1">
      <alignment horizontal="right"/>
    </xf>
    <xf numFmtId="0" fontId="52" fillId="60" borderId="0" xfId="0" applyFont="1" applyFill="1" applyAlignment="1">
      <alignment vertical="center" wrapText="1"/>
    </xf>
    <xf numFmtId="0" fontId="52" fillId="65" borderId="0" xfId="0" applyFont="1" applyFill="1"/>
    <xf numFmtId="0" fontId="52" fillId="60" borderId="0" xfId="0" applyFont="1" applyFill="1" applyAlignment="1">
      <alignment vertical="center"/>
    </xf>
    <xf numFmtId="0" fontId="53" fillId="66" borderId="50" xfId="0" applyFont="1" applyFill="1" applyBorder="1"/>
    <xf numFmtId="0" fontId="52" fillId="0" borderId="48" xfId="0" applyFont="1" applyBorder="1" applyAlignment="1">
      <alignment horizontal="center"/>
    </xf>
    <xf numFmtId="0" fontId="52" fillId="0" borderId="49" xfId="0" applyFont="1" applyBorder="1"/>
    <xf numFmtId="0" fontId="53" fillId="65" borderId="58" xfId="0" applyFont="1" applyFill="1" applyBorder="1"/>
    <xf numFmtId="0" fontId="51" fillId="60" borderId="39" xfId="0" applyFont="1" applyFill="1" applyBorder="1"/>
    <xf numFmtId="0" fontId="51" fillId="60" borderId="38" xfId="0" applyFont="1" applyFill="1" applyBorder="1"/>
    <xf numFmtId="0" fontId="51" fillId="60" borderId="29" xfId="0" applyFont="1" applyFill="1" applyBorder="1" applyAlignment="1">
      <alignment vertical="center"/>
    </xf>
    <xf numFmtId="0" fontId="61" fillId="60" borderId="31" xfId="340" applyFont="1" applyFill="1" applyBorder="1" applyAlignment="1">
      <alignment vertical="center"/>
    </xf>
    <xf numFmtId="0" fontId="51" fillId="60" borderId="30" xfId="0" applyFont="1" applyFill="1" applyBorder="1" applyAlignment="1">
      <alignment vertical="center"/>
    </xf>
    <xf numFmtId="0" fontId="61" fillId="60" borderId="36" xfId="340" applyFont="1" applyFill="1" applyBorder="1" applyAlignment="1">
      <alignment vertical="center"/>
    </xf>
    <xf numFmtId="0" fontId="51" fillId="60" borderId="28" xfId="0" applyFont="1" applyFill="1" applyBorder="1" applyAlignment="1">
      <alignment vertical="center"/>
    </xf>
    <xf numFmtId="0" fontId="61" fillId="60" borderId="29" xfId="340" applyFont="1" applyFill="1" applyBorder="1" applyAlignment="1">
      <alignment vertical="center"/>
    </xf>
    <xf numFmtId="0" fontId="61" fillId="60" borderId="37" xfId="340" applyFont="1" applyFill="1" applyBorder="1" applyAlignment="1">
      <alignment vertical="center"/>
    </xf>
    <xf numFmtId="0" fontId="62" fillId="60" borderId="29" xfId="340" applyFont="1" applyFill="1" applyBorder="1" applyAlignment="1">
      <alignment vertical="center"/>
    </xf>
    <xf numFmtId="0" fontId="51" fillId="60" borderId="31" xfId="0" applyFont="1" applyFill="1" applyBorder="1" applyAlignment="1">
      <alignment vertical="center"/>
    </xf>
    <xf numFmtId="0" fontId="51" fillId="60" borderId="36" xfId="0" applyFont="1" applyFill="1" applyBorder="1" applyAlignment="1">
      <alignment vertical="center"/>
    </xf>
    <xf numFmtId="0" fontId="51" fillId="60" borderId="0" xfId="0" applyFont="1" applyFill="1" applyAlignment="1">
      <alignment vertical="center"/>
    </xf>
    <xf numFmtId="0" fontId="62" fillId="60" borderId="35" xfId="340" applyFont="1" applyFill="1" applyBorder="1" applyAlignment="1">
      <alignment vertical="center"/>
    </xf>
    <xf numFmtId="0" fontId="62" fillId="60" borderId="31" xfId="340" applyFont="1" applyFill="1" applyBorder="1" applyAlignment="1">
      <alignment vertical="center"/>
    </xf>
    <xf numFmtId="0" fontId="51" fillId="60" borderId="34" xfId="0" applyFont="1" applyFill="1" applyBorder="1" applyAlignment="1">
      <alignment vertical="center"/>
    </xf>
    <xf numFmtId="0" fontId="61" fillId="0" borderId="33" xfId="340" applyFont="1" applyFill="1" applyBorder="1" applyAlignment="1">
      <alignment vertical="center"/>
    </xf>
    <xf numFmtId="0" fontId="51" fillId="60" borderId="53" xfId="0" applyFont="1" applyFill="1" applyBorder="1" applyAlignment="1">
      <alignment vertical="center"/>
    </xf>
    <xf numFmtId="0" fontId="61" fillId="60" borderId="54" xfId="340" applyFont="1" applyFill="1" applyBorder="1" applyAlignment="1">
      <alignment vertical="center"/>
    </xf>
    <xf numFmtId="0" fontId="63" fillId="0" borderId="0" xfId="0" applyFont="1" applyAlignment="1">
      <alignment wrapText="1"/>
    </xf>
    <xf numFmtId="0" fontId="51" fillId="0" borderId="0" xfId="0" applyFont="1" applyAlignment="1">
      <alignment wrapText="1"/>
    </xf>
    <xf numFmtId="0" fontId="54" fillId="0" borderId="0" xfId="0" applyFont="1" applyAlignment="1">
      <alignment wrapText="1"/>
    </xf>
    <xf numFmtId="0" fontId="57" fillId="0" borderId="0" xfId="0" applyFont="1" applyAlignment="1">
      <alignment vertical="center" wrapText="1"/>
    </xf>
    <xf numFmtId="0" fontId="57" fillId="0" borderId="0" xfId="0" applyFont="1" applyAlignment="1">
      <alignment wrapText="1"/>
    </xf>
    <xf numFmtId="0" fontId="0" fillId="60" borderId="0" xfId="0" applyFill="1"/>
    <xf numFmtId="0" fontId="52" fillId="60" borderId="59" xfId="0" applyFont="1" applyFill="1" applyBorder="1"/>
    <xf numFmtId="0" fontId="52" fillId="65" borderId="60" xfId="0" applyFont="1" applyFill="1" applyBorder="1"/>
    <xf numFmtId="0" fontId="53" fillId="65" borderId="64" xfId="0" applyFont="1" applyFill="1" applyBorder="1"/>
    <xf numFmtId="0" fontId="53" fillId="66" borderId="61" xfId="0" applyFont="1" applyFill="1" applyBorder="1" applyAlignment="1">
      <alignment horizontal="center"/>
    </xf>
    <xf numFmtId="0" fontId="53" fillId="66" borderId="65" xfId="0" applyFont="1" applyFill="1" applyBorder="1"/>
    <xf numFmtId="0" fontId="53" fillId="66" borderId="60" xfId="0" applyFont="1" applyFill="1" applyBorder="1"/>
    <xf numFmtId="0" fontId="53" fillId="65" borderId="60" xfId="0" applyFont="1" applyFill="1" applyBorder="1"/>
    <xf numFmtId="0" fontId="53" fillId="65" borderId="63" xfId="0" applyFont="1" applyFill="1" applyBorder="1"/>
    <xf numFmtId="0" fontId="53" fillId="0" borderId="0" xfId="0" applyFont="1"/>
    <xf numFmtId="0" fontId="52" fillId="65" borderId="63" xfId="0" applyFont="1" applyFill="1" applyBorder="1"/>
    <xf numFmtId="0" fontId="54" fillId="60" borderId="0" xfId="0" applyFont="1" applyFill="1" applyAlignment="1">
      <alignment vertical="center"/>
    </xf>
    <xf numFmtId="0" fontId="53" fillId="66" borderId="66" xfId="0" applyFont="1" applyFill="1" applyBorder="1" applyAlignment="1">
      <alignment horizontal="right"/>
    </xf>
    <xf numFmtId="14" fontId="52" fillId="65" borderId="60" xfId="0" applyNumberFormat="1" applyFont="1" applyFill="1" applyBorder="1"/>
    <xf numFmtId="0" fontId="53" fillId="65" borderId="64" xfId="0" applyFont="1" applyFill="1" applyBorder="1" applyAlignment="1">
      <alignment horizontal="center"/>
    </xf>
    <xf numFmtId="0" fontId="54" fillId="60" borderId="0" xfId="0" applyFont="1" applyFill="1" applyAlignment="1">
      <alignment horizontal="center" vertical="center"/>
    </xf>
    <xf numFmtId="14" fontId="53" fillId="66" borderId="67" xfId="0" applyNumberFormat="1" applyFont="1" applyFill="1" applyBorder="1"/>
    <xf numFmtId="0" fontId="53" fillId="66" borderId="57" xfId="0" applyFont="1" applyFill="1" applyBorder="1"/>
    <xf numFmtId="0" fontId="53" fillId="66" borderId="58" xfId="0" applyFont="1" applyFill="1" applyBorder="1"/>
    <xf numFmtId="14" fontId="52" fillId="67" borderId="67" xfId="0" applyNumberFormat="1" applyFont="1" applyFill="1" applyBorder="1"/>
    <xf numFmtId="166" fontId="52" fillId="67" borderId="57" xfId="0" applyNumberFormat="1" applyFont="1" applyFill="1" applyBorder="1"/>
    <xf numFmtId="166" fontId="52" fillId="67" borderId="58" xfId="0" applyNumberFormat="1" applyFont="1" applyFill="1" applyBorder="1"/>
    <xf numFmtId="14" fontId="52" fillId="0" borderId="67" xfId="0" applyNumberFormat="1" applyFont="1" applyBorder="1"/>
    <xf numFmtId="166" fontId="52" fillId="0" borderId="57" xfId="0" applyNumberFormat="1" applyFont="1" applyBorder="1"/>
    <xf numFmtId="166" fontId="52" fillId="0" borderId="58" xfId="0" applyNumberFormat="1" applyFont="1" applyBorder="1"/>
    <xf numFmtId="167" fontId="52" fillId="60" borderId="0" xfId="0" applyNumberFormat="1" applyFont="1" applyFill="1"/>
    <xf numFmtId="0" fontId="60" fillId="60" borderId="32" xfId="0" applyFont="1" applyFill="1" applyBorder="1" applyAlignment="1">
      <alignment horizontal="center" vertical="center"/>
    </xf>
    <xf numFmtId="0" fontId="60" fillId="60" borderId="52" xfId="0" applyFont="1" applyFill="1" applyBorder="1" applyAlignment="1">
      <alignment horizontal="center" vertical="center"/>
    </xf>
    <xf numFmtId="0" fontId="51" fillId="60" borderId="47" xfId="0" applyFont="1" applyFill="1" applyBorder="1" applyAlignment="1">
      <alignment horizontal="center"/>
    </xf>
    <xf numFmtId="0" fontId="51" fillId="60" borderId="30" xfId="0" applyFont="1" applyFill="1" applyBorder="1" applyAlignment="1">
      <alignment horizontal="center"/>
    </xf>
    <xf numFmtId="0" fontId="58" fillId="0" borderId="27" xfId="0" applyFont="1" applyBorder="1" applyAlignment="1">
      <alignment horizontal="center" vertical="center"/>
    </xf>
    <xf numFmtId="0" fontId="58" fillId="0" borderId="56" xfId="0" applyFont="1" applyBorder="1" applyAlignment="1">
      <alignment horizontal="center" vertical="center"/>
    </xf>
    <xf numFmtId="0" fontId="53" fillId="65" borderId="60" xfId="0" applyFont="1" applyFill="1" applyBorder="1" applyAlignment="1">
      <alignment horizontal="center"/>
    </xf>
    <xf numFmtId="0" fontId="53" fillId="65" borderId="63" xfId="0" applyFont="1" applyFill="1" applyBorder="1" applyAlignment="1">
      <alignment horizontal="center"/>
    </xf>
    <xf numFmtId="0" fontId="54" fillId="60" borderId="40" xfId="0" applyFont="1" applyFill="1" applyBorder="1" applyAlignment="1">
      <alignment horizontal="center" vertical="center"/>
    </xf>
    <xf numFmtId="0" fontId="54" fillId="60" borderId="32" xfId="0" applyFont="1" applyFill="1" applyBorder="1" applyAlignment="1">
      <alignment horizontal="center" vertical="center"/>
    </xf>
    <xf numFmtId="0" fontId="52" fillId="60" borderId="0" xfId="0" applyFont="1" applyFill="1" applyAlignment="1">
      <alignment horizontal="left"/>
    </xf>
    <xf numFmtId="0" fontId="52" fillId="60" borderId="45" xfId="0" applyFont="1" applyFill="1" applyBorder="1" applyAlignment="1">
      <alignment horizontal="left" vertical="top" wrapText="1"/>
    </xf>
    <xf numFmtId="0" fontId="53" fillId="65" borderId="62" xfId="0" applyFont="1" applyFill="1" applyBorder="1" applyAlignment="1">
      <alignment horizontal="center"/>
    </xf>
    <xf numFmtId="0" fontId="53" fillId="65" borderId="61" xfId="0" applyFont="1" applyFill="1" applyBorder="1" applyAlignment="1">
      <alignment horizontal="center"/>
    </xf>
    <xf numFmtId="0" fontId="52" fillId="60" borderId="0" xfId="0" applyFont="1" applyFill="1" applyAlignment="1">
      <alignment horizontal="left" vertical="top" wrapText="1"/>
    </xf>
    <xf numFmtId="0" fontId="52" fillId="60" borderId="0" xfId="0" applyFont="1" applyFill="1" applyAlignment="1">
      <alignment horizontal="left" vertical="center"/>
    </xf>
    <xf numFmtId="0" fontId="54" fillId="60" borderId="46" xfId="0" applyFont="1" applyFill="1" applyBorder="1" applyAlignment="1">
      <alignment horizontal="center" vertical="center"/>
    </xf>
    <xf numFmtId="0" fontId="54" fillId="60" borderId="47" xfId="0" applyFont="1" applyFill="1" applyBorder="1" applyAlignment="1">
      <alignment horizontal="center" vertical="center"/>
    </xf>
    <xf numFmtId="0" fontId="52" fillId="60" borderId="45" xfId="0" applyFont="1" applyFill="1" applyBorder="1" applyAlignment="1">
      <alignment horizontal="left" vertical="center" wrapText="1"/>
    </xf>
    <xf numFmtId="0" fontId="53" fillId="60" borderId="0" xfId="0" applyFont="1" applyFill="1" applyAlignment="1">
      <alignment horizontal="center"/>
    </xf>
    <xf numFmtId="0" fontId="53" fillId="60" borderId="51" xfId="0" applyFont="1" applyFill="1" applyBorder="1" applyAlignment="1">
      <alignment horizontal="center"/>
    </xf>
    <xf numFmtId="0" fontId="53" fillId="65" borderId="65" xfId="0" applyFont="1" applyFill="1" applyBorder="1" applyAlignment="1">
      <alignment horizontal="center"/>
    </xf>
    <xf numFmtId="0" fontId="52" fillId="0" borderId="0" xfId="0" applyFont="1" applyAlignment="1">
      <alignment horizontal="left" vertical="top" wrapText="1"/>
    </xf>
    <xf numFmtId="0" fontId="52" fillId="60" borderId="0" xfId="0" applyFont="1" applyFill="1" applyAlignment="1">
      <alignment horizontal="left" wrapText="1"/>
    </xf>
  </cellXfs>
  <cellStyles count="421">
    <cellStyle name="20 % - Markeringsfarve1 2" xfId="2" xr:uid="{00000000-0005-0000-0000-000000000000}"/>
    <cellStyle name="20 % - Markeringsfarve1 2 2" xfId="3" xr:uid="{00000000-0005-0000-0000-000001000000}"/>
    <cellStyle name="20 % - Markeringsfarve1 3" xfId="4" xr:uid="{00000000-0005-0000-0000-000002000000}"/>
    <cellStyle name="20 % - Markeringsfarve1 4" xfId="5" xr:uid="{00000000-0005-0000-0000-000003000000}"/>
    <cellStyle name="20 % - Markeringsfarve2 2" xfId="6" xr:uid="{00000000-0005-0000-0000-000004000000}"/>
    <cellStyle name="20 % - Markeringsfarve2 2 2" xfId="7" xr:uid="{00000000-0005-0000-0000-000005000000}"/>
    <cellStyle name="20 % - Markeringsfarve2 3" xfId="8" xr:uid="{00000000-0005-0000-0000-000006000000}"/>
    <cellStyle name="20 % - Markeringsfarve2 4" xfId="9" xr:uid="{00000000-0005-0000-0000-000007000000}"/>
    <cellStyle name="20 % - Markeringsfarve3 2" xfId="10" xr:uid="{00000000-0005-0000-0000-000008000000}"/>
    <cellStyle name="20 % - Markeringsfarve3 2 2" xfId="11" xr:uid="{00000000-0005-0000-0000-000009000000}"/>
    <cellStyle name="20 % - Markeringsfarve3 3" xfId="12" xr:uid="{00000000-0005-0000-0000-00000A000000}"/>
    <cellStyle name="20 % - Markeringsfarve3 4" xfId="13" xr:uid="{00000000-0005-0000-0000-00000B000000}"/>
    <cellStyle name="20 % - Markeringsfarve4 2" xfId="14" xr:uid="{00000000-0005-0000-0000-00000C000000}"/>
    <cellStyle name="20 % - Markeringsfarve4 2 2" xfId="15" xr:uid="{00000000-0005-0000-0000-00000D000000}"/>
    <cellStyle name="20 % - Markeringsfarve4 3" xfId="16" xr:uid="{00000000-0005-0000-0000-00000E000000}"/>
    <cellStyle name="20 % - Markeringsfarve4 4" xfId="17" xr:uid="{00000000-0005-0000-0000-00000F000000}"/>
    <cellStyle name="20 % - Markeringsfarve5 2" xfId="18" xr:uid="{00000000-0005-0000-0000-000010000000}"/>
    <cellStyle name="20 % - Markeringsfarve5 2 2" xfId="19" xr:uid="{00000000-0005-0000-0000-000011000000}"/>
    <cellStyle name="20 % - Markeringsfarve5 3" xfId="20" xr:uid="{00000000-0005-0000-0000-000012000000}"/>
    <cellStyle name="20 % - Markeringsfarve5 4" xfId="21" xr:uid="{00000000-0005-0000-0000-000013000000}"/>
    <cellStyle name="20 % - Markeringsfarve6 2" xfId="22" xr:uid="{00000000-0005-0000-0000-000014000000}"/>
    <cellStyle name="20 % - Markeringsfarve6 2 2" xfId="23" xr:uid="{00000000-0005-0000-0000-000015000000}"/>
    <cellStyle name="20 % - Markeringsfarve6 3" xfId="24" xr:uid="{00000000-0005-0000-0000-000016000000}"/>
    <cellStyle name="20 % - Markeringsfarve6 4" xfId="25" xr:uid="{00000000-0005-0000-0000-000017000000}"/>
    <cellStyle name="20% - Accent1" xfId="26" xr:uid="{00000000-0005-0000-0000-000018000000}"/>
    <cellStyle name="20% - Accent1 2" xfId="27" xr:uid="{00000000-0005-0000-0000-000019000000}"/>
    <cellStyle name="20% - Accent1 3" xfId="28" xr:uid="{00000000-0005-0000-0000-00001A000000}"/>
    <cellStyle name="20% - Accent1 4" xfId="29" xr:uid="{00000000-0005-0000-0000-00001B000000}"/>
    <cellStyle name="20% - Accent1 5" xfId="341" xr:uid="{00000000-0005-0000-0000-00001C000000}"/>
    <cellStyle name="20% - Accent2" xfId="30" xr:uid="{00000000-0005-0000-0000-00001D000000}"/>
    <cellStyle name="20% - Accent2 2" xfId="31" xr:uid="{00000000-0005-0000-0000-00001E000000}"/>
    <cellStyle name="20% - Accent2 3" xfId="32" xr:uid="{00000000-0005-0000-0000-00001F000000}"/>
    <cellStyle name="20% - Accent2 4" xfId="33" xr:uid="{00000000-0005-0000-0000-000020000000}"/>
    <cellStyle name="20% - Accent2 5" xfId="342" xr:uid="{00000000-0005-0000-0000-000021000000}"/>
    <cellStyle name="20% - Accent3" xfId="34" xr:uid="{00000000-0005-0000-0000-000022000000}"/>
    <cellStyle name="20% - Accent3 2" xfId="35" xr:uid="{00000000-0005-0000-0000-000023000000}"/>
    <cellStyle name="20% - Accent3 3" xfId="36" xr:uid="{00000000-0005-0000-0000-000024000000}"/>
    <cellStyle name="20% - Accent3 4" xfId="37" xr:uid="{00000000-0005-0000-0000-000025000000}"/>
    <cellStyle name="20% - Accent3 5" xfId="343" xr:uid="{00000000-0005-0000-0000-000026000000}"/>
    <cellStyle name="20% - Accent4" xfId="38" xr:uid="{00000000-0005-0000-0000-000027000000}"/>
    <cellStyle name="20% - Accent4 2" xfId="39" xr:uid="{00000000-0005-0000-0000-000028000000}"/>
    <cellStyle name="20% - Accent4 3" xfId="40" xr:uid="{00000000-0005-0000-0000-000029000000}"/>
    <cellStyle name="20% - Accent4 4" xfId="41" xr:uid="{00000000-0005-0000-0000-00002A000000}"/>
    <cellStyle name="20% - Accent4 5" xfId="344" xr:uid="{00000000-0005-0000-0000-00002B000000}"/>
    <cellStyle name="20% - Accent5" xfId="42" xr:uid="{00000000-0005-0000-0000-00002C000000}"/>
    <cellStyle name="20% - Accent5 2" xfId="43" xr:uid="{00000000-0005-0000-0000-00002D000000}"/>
    <cellStyle name="20% - Accent5 3" xfId="44" xr:uid="{00000000-0005-0000-0000-00002E000000}"/>
    <cellStyle name="20% - Accent5 4" xfId="45" xr:uid="{00000000-0005-0000-0000-00002F000000}"/>
    <cellStyle name="20% - Accent5 5" xfId="345" xr:uid="{00000000-0005-0000-0000-000030000000}"/>
    <cellStyle name="20% - Accent6" xfId="46" xr:uid="{00000000-0005-0000-0000-000031000000}"/>
    <cellStyle name="20% - Accent6 2" xfId="47" xr:uid="{00000000-0005-0000-0000-000032000000}"/>
    <cellStyle name="20% - Accent6 3" xfId="48" xr:uid="{00000000-0005-0000-0000-000033000000}"/>
    <cellStyle name="20% - Accent6 4" xfId="49" xr:uid="{00000000-0005-0000-0000-000034000000}"/>
    <cellStyle name="20% - Accent6 5" xfId="346" xr:uid="{00000000-0005-0000-0000-000035000000}"/>
    <cellStyle name="40 % - Markeringsfarve1 2" xfId="50" xr:uid="{00000000-0005-0000-0000-000036000000}"/>
    <cellStyle name="40 % - Markeringsfarve1 2 2" xfId="51" xr:uid="{00000000-0005-0000-0000-000037000000}"/>
    <cellStyle name="40 % - Markeringsfarve1 3" xfId="52" xr:uid="{00000000-0005-0000-0000-000038000000}"/>
    <cellStyle name="40 % - Markeringsfarve1 4" xfId="53" xr:uid="{00000000-0005-0000-0000-000039000000}"/>
    <cellStyle name="40 % - Markeringsfarve2 2" xfId="54" xr:uid="{00000000-0005-0000-0000-00003A000000}"/>
    <cellStyle name="40 % - Markeringsfarve2 2 2" xfId="55" xr:uid="{00000000-0005-0000-0000-00003B000000}"/>
    <cellStyle name="40 % - Markeringsfarve2 3" xfId="56" xr:uid="{00000000-0005-0000-0000-00003C000000}"/>
    <cellStyle name="40 % - Markeringsfarve2 4" xfId="57" xr:uid="{00000000-0005-0000-0000-00003D000000}"/>
    <cellStyle name="40 % - Markeringsfarve3 2" xfId="58" xr:uid="{00000000-0005-0000-0000-00003E000000}"/>
    <cellStyle name="40 % - Markeringsfarve3 2 2" xfId="59" xr:uid="{00000000-0005-0000-0000-00003F000000}"/>
    <cellStyle name="40 % - Markeringsfarve3 3" xfId="60" xr:uid="{00000000-0005-0000-0000-000040000000}"/>
    <cellStyle name="40 % - Markeringsfarve3 4" xfId="61" xr:uid="{00000000-0005-0000-0000-000041000000}"/>
    <cellStyle name="40 % - Markeringsfarve4 2" xfId="62" xr:uid="{00000000-0005-0000-0000-000042000000}"/>
    <cellStyle name="40 % - Markeringsfarve4 2 2" xfId="63" xr:uid="{00000000-0005-0000-0000-000043000000}"/>
    <cellStyle name="40 % - Markeringsfarve4 3" xfId="64" xr:uid="{00000000-0005-0000-0000-000044000000}"/>
    <cellStyle name="40 % - Markeringsfarve4 4" xfId="65" xr:uid="{00000000-0005-0000-0000-000045000000}"/>
    <cellStyle name="40 % - Markeringsfarve5 2" xfId="66" xr:uid="{00000000-0005-0000-0000-000046000000}"/>
    <cellStyle name="40 % - Markeringsfarve5 2 2" xfId="67" xr:uid="{00000000-0005-0000-0000-000047000000}"/>
    <cellStyle name="40 % - Markeringsfarve5 3" xfId="68" xr:uid="{00000000-0005-0000-0000-000048000000}"/>
    <cellStyle name="40 % - Markeringsfarve5 4" xfId="69" xr:uid="{00000000-0005-0000-0000-000049000000}"/>
    <cellStyle name="40 % - Markeringsfarve6 2" xfId="70" xr:uid="{00000000-0005-0000-0000-00004A000000}"/>
    <cellStyle name="40 % - Markeringsfarve6 2 2" xfId="71" xr:uid="{00000000-0005-0000-0000-00004B000000}"/>
    <cellStyle name="40 % - Markeringsfarve6 3" xfId="72" xr:uid="{00000000-0005-0000-0000-00004C000000}"/>
    <cellStyle name="40 % - Markeringsfarve6 4" xfId="73" xr:uid="{00000000-0005-0000-0000-00004D000000}"/>
    <cellStyle name="40% - Accent1" xfId="74" xr:uid="{00000000-0005-0000-0000-00004E000000}"/>
    <cellStyle name="40% - Accent1 2" xfId="75" xr:uid="{00000000-0005-0000-0000-00004F000000}"/>
    <cellStyle name="40% - Accent1 3" xfId="76" xr:uid="{00000000-0005-0000-0000-000050000000}"/>
    <cellStyle name="40% - Accent1 4" xfId="77" xr:uid="{00000000-0005-0000-0000-000051000000}"/>
    <cellStyle name="40% - Accent1 5" xfId="347" xr:uid="{00000000-0005-0000-0000-000052000000}"/>
    <cellStyle name="40% - Accent2" xfId="78" xr:uid="{00000000-0005-0000-0000-000053000000}"/>
    <cellStyle name="40% - Accent2 2" xfId="79" xr:uid="{00000000-0005-0000-0000-000054000000}"/>
    <cellStyle name="40% - Accent2 3" xfId="80" xr:uid="{00000000-0005-0000-0000-000055000000}"/>
    <cellStyle name="40% - Accent2 4" xfId="81" xr:uid="{00000000-0005-0000-0000-000056000000}"/>
    <cellStyle name="40% - Accent2 5" xfId="348" xr:uid="{00000000-0005-0000-0000-000057000000}"/>
    <cellStyle name="40% - Accent3" xfId="82" xr:uid="{00000000-0005-0000-0000-000058000000}"/>
    <cellStyle name="40% - Accent3 2" xfId="83" xr:uid="{00000000-0005-0000-0000-000059000000}"/>
    <cellStyle name="40% - Accent3 3" xfId="84" xr:uid="{00000000-0005-0000-0000-00005A000000}"/>
    <cellStyle name="40% - Accent3 4" xfId="85" xr:uid="{00000000-0005-0000-0000-00005B000000}"/>
    <cellStyle name="40% - Accent3 5" xfId="349" xr:uid="{00000000-0005-0000-0000-00005C000000}"/>
    <cellStyle name="40% - Accent4" xfId="86" xr:uid="{00000000-0005-0000-0000-00005D000000}"/>
    <cellStyle name="40% - Accent4 2" xfId="87" xr:uid="{00000000-0005-0000-0000-00005E000000}"/>
    <cellStyle name="40% - Accent4 3" xfId="88" xr:uid="{00000000-0005-0000-0000-00005F000000}"/>
    <cellStyle name="40% - Accent4 4" xfId="89" xr:uid="{00000000-0005-0000-0000-000060000000}"/>
    <cellStyle name="40% - Accent4 5" xfId="350" xr:uid="{00000000-0005-0000-0000-000061000000}"/>
    <cellStyle name="40% - Accent5" xfId="90" xr:uid="{00000000-0005-0000-0000-000062000000}"/>
    <cellStyle name="40% - Accent5 2" xfId="91" xr:uid="{00000000-0005-0000-0000-000063000000}"/>
    <cellStyle name="40% - Accent5 3" xfId="92" xr:uid="{00000000-0005-0000-0000-000064000000}"/>
    <cellStyle name="40% - Accent5 4" xfId="93" xr:uid="{00000000-0005-0000-0000-000065000000}"/>
    <cellStyle name="40% - Accent5 5" xfId="351" xr:uid="{00000000-0005-0000-0000-000066000000}"/>
    <cellStyle name="40% - Accent6" xfId="94" xr:uid="{00000000-0005-0000-0000-000067000000}"/>
    <cellStyle name="40% - Accent6 2" xfId="95" xr:uid="{00000000-0005-0000-0000-000068000000}"/>
    <cellStyle name="40% - Accent6 3" xfId="96" xr:uid="{00000000-0005-0000-0000-000069000000}"/>
    <cellStyle name="40% - Accent6 4" xfId="97" xr:uid="{00000000-0005-0000-0000-00006A000000}"/>
    <cellStyle name="40% - Accent6 5" xfId="352" xr:uid="{00000000-0005-0000-0000-00006B000000}"/>
    <cellStyle name="60 % - Markeringsfarve1 2" xfId="98" xr:uid="{00000000-0005-0000-0000-00006C000000}"/>
    <cellStyle name="60 % - Markeringsfarve1 2 2" xfId="99" xr:uid="{00000000-0005-0000-0000-00006D000000}"/>
    <cellStyle name="60 % - Markeringsfarve1 3" xfId="100" xr:uid="{00000000-0005-0000-0000-00006E000000}"/>
    <cellStyle name="60 % - Markeringsfarve1 4" xfId="101" xr:uid="{00000000-0005-0000-0000-00006F000000}"/>
    <cellStyle name="60 % - Markeringsfarve2 2" xfId="102" xr:uid="{00000000-0005-0000-0000-000070000000}"/>
    <cellStyle name="60 % - Markeringsfarve2 2 2" xfId="103" xr:uid="{00000000-0005-0000-0000-000071000000}"/>
    <cellStyle name="60 % - Markeringsfarve2 3" xfId="104" xr:uid="{00000000-0005-0000-0000-000072000000}"/>
    <cellStyle name="60 % - Markeringsfarve2 4" xfId="105" xr:uid="{00000000-0005-0000-0000-000073000000}"/>
    <cellStyle name="60 % - Markeringsfarve3 2" xfId="106" xr:uid="{00000000-0005-0000-0000-000074000000}"/>
    <cellStyle name="60 % - Markeringsfarve3 2 2" xfId="107" xr:uid="{00000000-0005-0000-0000-000075000000}"/>
    <cellStyle name="60 % - Markeringsfarve3 3" xfId="108" xr:uid="{00000000-0005-0000-0000-000076000000}"/>
    <cellStyle name="60 % - Markeringsfarve3 4" xfId="109" xr:uid="{00000000-0005-0000-0000-000077000000}"/>
    <cellStyle name="60 % - Markeringsfarve4 2" xfId="110" xr:uid="{00000000-0005-0000-0000-000078000000}"/>
    <cellStyle name="60 % - Markeringsfarve4 2 2" xfId="111" xr:uid="{00000000-0005-0000-0000-000079000000}"/>
    <cellStyle name="60 % - Markeringsfarve4 3" xfId="112" xr:uid="{00000000-0005-0000-0000-00007A000000}"/>
    <cellStyle name="60 % - Markeringsfarve4 4" xfId="113" xr:uid="{00000000-0005-0000-0000-00007B000000}"/>
    <cellStyle name="60 % - Markeringsfarve5 2" xfId="114" xr:uid="{00000000-0005-0000-0000-00007C000000}"/>
    <cellStyle name="60 % - Markeringsfarve5 2 2" xfId="115" xr:uid="{00000000-0005-0000-0000-00007D000000}"/>
    <cellStyle name="60 % - Markeringsfarve5 3" xfId="116" xr:uid="{00000000-0005-0000-0000-00007E000000}"/>
    <cellStyle name="60 % - Markeringsfarve5 4" xfId="117" xr:uid="{00000000-0005-0000-0000-00007F000000}"/>
    <cellStyle name="60 % - Markeringsfarve6 2" xfId="118" xr:uid="{00000000-0005-0000-0000-000080000000}"/>
    <cellStyle name="60 % - Markeringsfarve6 2 2" xfId="119" xr:uid="{00000000-0005-0000-0000-000081000000}"/>
    <cellStyle name="60 % - Markeringsfarve6 3" xfId="120" xr:uid="{00000000-0005-0000-0000-000082000000}"/>
    <cellStyle name="60 % - Markeringsfarve6 4" xfId="121" xr:uid="{00000000-0005-0000-0000-000083000000}"/>
    <cellStyle name="60% - Accent1" xfId="122" xr:uid="{00000000-0005-0000-0000-000084000000}"/>
    <cellStyle name="60% - Accent1 2" xfId="123" xr:uid="{00000000-0005-0000-0000-000085000000}"/>
    <cellStyle name="60% - Accent1 3" xfId="124" xr:uid="{00000000-0005-0000-0000-000086000000}"/>
    <cellStyle name="60% - Accent1 4" xfId="125" xr:uid="{00000000-0005-0000-0000-000087000000}"/>
    <cellStyle name="60% - Accent1 5" xfId="353" xr:uid="{00000000-0005-0000-0000-000088000000}"/>
    <cellStyle name="60% - Accent2" xfId="126" xr:uid="{00000000-0005-0000-0000-000089000000}"/>
    <cellStyle name="60% - Accent2 2" xfId="127" xr:uid="{00000000-0005-0000-0000-00008A000000}"/>
    <cellStyle name="60% - Accent2 3" xfId="128" xr:uid="{00000000-0005-0000-0000-00008B000000}"/>
    <cellStyle name="60% - Accent2 4" xfId="129" xr:uid="{00000000-0005-0000-0000-00008C000000}"/>
    <cellStyle name="60% - Accent2 5" xfId="354" xr:uid="{00000000-0005-0000-0000-00008D000000}"/>
    <cellStyle name="60% - Accent3" xfId="130" xr:uid="{00000000-0005-0000-0000-00008E000000}"/>
    <cellStyle name="60% - Accent3 2" xfId="131" xr:uid="{00000000-0005-0000-0000-00008F000000}"/>
    <cellStyle name="60% - Accent3 3" xfId="132" xr:uid="{00000000-0005-0000-0000-000090000000}"/>
    <cellStyle name="60% - Accent3 4" xfId="133" xr:uid="{00000000-0005-0000-0000-000091000000}"/>
    <cellStyle name="60% - Accent3 5" xfId="355" xr:uid="{00000000-0005-0000-0000-000092000000}"/>
    <cellStyle name="60% - Accent4" xfId="134" xr:uid="{00000000-0005-0000-0000-000093000000}"/>
    <cellStyle name="60% - Accent4 2" xfId="135" xr:uid="{00000000-0005-0000-0000-000094000000}"/>
    <cellStyle name="60% - Accent4 3" xfId="136" xr:uid="{00000000-0005-0000-0000-000095000000}"/>
    <cellStyle name="60% - Accent4 4" xfId="137" xr:uid="{00000000-0005-0000-0000-000096000000}"/>
    <cellStyle name="60% - Accent4 5" xfId="356" xr:uid="{00000000-0005-0000-0000-000097000000}"/>
    <cellStyle name="60% - Accent5" xfId="138" xr:uid="{00000000-0005-0000-0000-000098000000}"/>
    <cellStyle name="60% - Accent5 2" xfId="139" xr:uid="{00000000-0005-0000-0000-000099000000}"/>
    <cellStyle name="60% - Accent5 3" xfId="140" xr:uid="{00000000-0005-0000-0000-00009A000000}"/>
    <cellStyle name="60% - Accent5 4" xfId="141" xr:uid="{00000000-0005-0000-0000-00009B000000}"/>
    <cellStyle name="60% - Accent5 5" xfId="357" xr:uid="{00000000-0005-0000-0000-00009C000000}"/>
    <cellStyle name="60% - Accent6" xfId="142" xr:uid="{00000000-0005-0000-0000-00009D000000}"/>
    <cellStyle name="60% - Accent6 2" xfId="143" xr:uid="{00000000-0005-0000-0000-00009E000000}"/>
    <cellStyle name="60% - Accent6 3" xfId="144" xr:uid="{00000000-0005-0000-0000-00009F000000}"/>
    <cellStyle name="60% - Accent6 4" xfId="145" xr:uid="{00000000-0005-0000-0000-0000A0000000}"/>
    <cellStyle name="60% - Accent6 5" xfId="358" xr:uid="{00000000-0005-0000-0000-0000A1000000}"/>
    <cellStyle name="Accent1" xfId="146" xr:uid="{00000000-0005-0000-0000-0000A2000000}"/>
    <cellStyle name="Accent1 2" xfId="147" xr:uid="{00000000-0005-0000-0000-0000A3000000}"/>
    <cellStyle name="Accent1 3" xfId="148" xr:uid="{00000000-0005-0000-0000-0000A4000000}"/>
    <cellStyle name="Accent1 4" xfId="149" xr:uid="{00000000-0005-0000-0000-0000A5000000}"/>
    <cellStyle name="Accent1 5" xfId="359" xr:uid="{00000000-0005-0000-0000-0000A6000000}"/>
    <cellStyle name="Accent2" xfId="150" xr:uid="{00000000-0005-0000-0000-0000A7000000}"/>
    <cellStyle name="Accent2 2" xfId="151" xr:uid="{00000000-0005-0000-0000-0000A8000000}"/>
    <cellStyle name="Accent2 3" xfId="152" xr:uid="{00000000-0005-0000-0000-0000A9000000}"/>
    <cellStyle name="Accent2 4" xfId="153" xr:uid="{00000000-0005-0000-0000-0000AA000000}"/>
    <cellStyle name="Accent2 5" xfId="360" xr:uid="{00000000-0005-0000-0000-0000AB000000}"/>
    <cellStyle name="Accent3" xfId="154" xr:uid="{00000000-0005-0000-0000-0000AC000000}"/>
    <cellStyle name="Accent3 2" xfId="155" xr:uid="{00000000-0005-0000-0000-0000AD000000}"/>
    <cellStyle name="Accent3 3" xfId="156" xr:uid="{00000000-0005-0000-0000-0000AE000000}"/>
    <cellStyle name="Accent3 4" xfId="157" xr:uid="{00000000-0005-0000-0000-0000AF000000}"/>
    <cellStyle name="Accent3 5" xfId="361" xr:uid="{00000000-0005-0000-0000-0000B0000000}"/>
    <cellStyle name="Accent4" xfId="158" xr:uid="{00000000-0005-0000-0000-0000B1000000}"/>
    <cellStyle name="Accent4 2" xfId="363" xr:uid="{00000000-0005-0000-0000-0000B2000000}"/>
    <cellStyle name="Accent4 3" xfId="362" xr:uid="{00000000-0005-0000-0000-0000B3000000}"/>
    <cellStyle name="Accent5" xfId="159" xr:uid="{00000000-0005-0000-0000-0000B4000000}"/>
    <cellStyle name="Accent5 2" xfId="365" xr:uid="{00000000-0005-0000-0000-0000B5000000}"/>
    <cellStyle name="Accent5 3" xfId="364" xr:uid="{00000000-0005-0000-0000-0000B6000000}"/>
    <cellStyle name="Accent6" xfId="160" xr:uid="{00000000-0005-0000-0000-0000B7000000}"/>
    <cellStyle name="Accent6 2" xfId="161" xr:uid="{00000000-0005-0000-0000-0000B8000000}"/>
    <cellStyle name="Accent6 3" xfId="162" xr:uid="{00000000-0005-0000-0000-0000B9000000}"/>
    <cellStyle name="Accent6 4" xfId="163" xr:uid="{00000000-0005-0000-0000-0000BA000000}"/>
    <cellStyle name="Accent6 5" xfId="366" xr:uid="{00000000-0005-0000-0000-0000BB000000}"/>
    <cellStyle name="Advarselstekst 2" xfId="164" xr:uid="{00000000-0005-0000-0000-0000BC000000}"/>
    <cellStyle name="Advarselstekst 2 2" xfId="165" xr:uid="{00000000-0005-0000-0000-0000BD000000}"/>
    <cellStyle name="Advarselstekst 3" xfId="166" xr:uid="{00000000-0005-0000-0000-0000BE000000}"/>
    <cellStyle name="Advarselstekst 4" xfId="167" xr:uid="{00000000-0005-0000-0000-0000BF000000}"/>
    <cellStyle name="Bad" xfId="168" xr:uid="{00000000-0005-0000-0000-0000C0000000}"/>
    <cellStyle name="Bad 2" xfId="169" xr:uid="{00000000-0005-0000-0000-0000C1000000}"/>
    <cellStyle name="Bad 3" xfId="170" xr:uid="{00000000-0005-0000-0000-0000C2000000}"/>
    <cellStyle name="Bad 4" xfId="171" xr:uid="{00000000-0005-0000-0000-0000C3000000}"/>
    <cellStyle name="Bad 5" xfId="367" xr:uid="{00000000-0005-0000-0000-0000C4000000}"/>
    <cellStyle name="Bemærk! 2" xfId="172" xr:uid="{00000000-0005-0000-0000-0000C5000000}"/>
    <cellStyle name="Bemærk! 2 2" xfId="173" xr:uid="{00000000-0005-0000-0000-0000C6000000}"/>
    <cellStyle name="Bemærk! 3" xfId="174" xr:uid="{00000000-0005-0000-0000-0000C7000000}"/>
    <cellStyle name="Bemærk! 4" xfId="175" xr:uid="{00000000-0005-0000-0000-0000C8000000}"/>
    <cellStyle name="Beregning 2" xfId="176" xr:uid="{00000000-0005-0000-0000-0000C9000000}"/>
    <cellStyle name="Beregning 2 2" xfId="177" xr:uid="{00000000-0005-0000-0000-0000CA000000}"/>
    <cellStyle name="Beregning 3" xfId="178" xr:uid="{00000000-0005-0000-0000-0000CB000000}"/>
    <cellStyle name="Beregning 4" xfId="179" xr:uid="{00000000-0005-0000-0000-0000CC000000}"/>
    <cellStyle name="Ç¥ÁØ_´ë¿ìÃâÇÏ¿äÃ» " xfId="368" xr:uid="{00000000-0005-0000-0000-0000CD000000}"/>
    <cellStyle name="Calculation" xfId="180" xr:uid="{00000000-0005-0000-0000-0000CE000000}"/>
    <cellStyle name="Calculation 2" xfId="181" xr:uid="{00000000-0005-0000-0000-0000CF000000}"/>
    <cellStyle name="Calculation 3" xfId="182" xr:uid="{00000000-0005-0000-0000-0000D0000000}"/>
    <cellStyle name="Calculation 4" xfId="183" xr:uid="{00000000-0005-0000-0000-0000D1000000}"/>
    <cellStyle name="Calculation 5" xfId="369" xr:uid="{00000000-0005-0000-0000-0000D2000000}"/>
    <cellStyle name="Check Cell" xfId="184" xr:uid="{00000000-0005-0000-0000-0000D3000000}"/>
    <cellStyle name="Check Cell 2" xfId="185" xr:uid="{00000000-0005-0000-0000-0000D4000000}"/>
    <cellStyle name="Check Cell 3" xfId="186" xr:uid="{00000000-0005-0000-0000-0000D5000000}"/>
    <cellStyle name="Check Cell 4" xfId="187" xr:uid="{00000000-0005-0000-0000-0000D6000000}"/>
    <cellStyle name="Check Cell 5" xfId="370" xr:uid="{00000000-0005-0000-0000-0000D7000000}"/>
    <cellStyle name="Comma 2" xfId="371" xr:uid="{00000000-0005-0000-0000-0000D8000000}"/>
    <cellStyle name="Comma 3" xfId="372" xr:uid="{00000000-0005-0000-0000-0000D9000000}"/>
    <cellStyle name="Comma 4" xfId="373" xr:uid="{00000000-0005-0000-0000-0000DA000000}"/>
    <cellStyle name="Currency 2" xfId="374" xr:uid="{00000000-0005-0000-0000-0000DB000000}"/>
    <cellStyle name="Explanatory Text" xfId="188" xr:uid="{00000000-0005-0000-0000-0000DC000000}"/>
    <cellStyle name="Explanatory Text 2" xfId="376" xr:uid="{00000000-0005-0000-0000-0000DD000000}"/>
    <cellStyle name="Explanatory Text 3" xfId="375" xr:uid="{00000000-0005-0000-0000-0000DE000000}"/>
    <cellStyle name="FeltID" xfId="377" xr:uid="{00000000-0005-0000-0000-0000DF000000}"/>
    <cellStyle name="Forklarende tekst 2" xfId="189" xr:uid="{00000000-0005-0000-0000-0000E0000000}"/>
    <cellStyle name="Forklarende tekst 2 2" xfId="190" xr:uid="{00000000-0005-0000-0000-0000E1000000}"/>
    <cellStyle name="Forklarende tekst 3" xfId="191" xr:uid="{00000000-0005-0000-0000-0000E2000000}"/>
    <cellStyle name="Forklarende tekst 4" xfId="192" xr:uid="{00000000-0005-0000-0000-0000E3000000}"/>
    <cellStyle name="God 2" xfId="193" xr:uid="{00000000-0005-0000-0000-0000E4000000}"/>
    <cellStyle name="God 2 2" xfId="194" xr:uid="{00000000-0005-0000-0000-0000E5000000}"/>
    <cellStyle name="God 3" xfId="195" xr:uid="{00000000-0005-0000-0000-0000E6000000}"/>
    <cellStyle name="God 4" xfId="196" xr:uid="{00000000-0005-0000-0000-0000E7000000}"/>
    <cellStyle name="Good" xfId="197" xr:uid="{00000000-0005-0000-0000-0000E8000000}"/>
    <cellStyle name="Good 2" xfId="198" xr:uid="{00000000-0005-0000-0000-0000E9000000}"/>
    <cellStyle name="Good 3" xfId="199" xr:uid="{00000000-0005-0000-0000-0000EA000000}"/>
    <cellStyle name="Good 4" xfId="200" xr:uid="{00000000-0005-0000-0000-0000EB000000}"/>
    <cellStyle name="Good 5" xfId="378" xr:uid="{00000000-0005-0000-0000-0000EC000000}"/>
    <cellStyle name="GruppeOverskrift" xfId="379" xr:uid="{00000000-0005-0000-0000-0000ED000000}"/>
    <cellStyle name="Heading 1" xfId="201" xr:uid="{00000000-0005-0000-0000-0000EE000000}"/>
    <cellStyle name="Heading 1 2" xfId="202" xr:uid="{00000000-0005-0000-0000-0000EF000000}"/>
    <cellStyle name="Heading 1 3" xfId="203" xr:uid="{00000000-0005-0000-0000-0000F0000000}"/>
    <cellStyle name="Heading 1 4" xfId="204" xr:uid="{00000000-0005-0000-0000-0000F1000000}"/>
    <cellStyle name="Heading 1 5" xfId="380" xr:uid="{00000000-0005-0000-0000-0000F2000000}"/>
    <cellStyle name="Heading 2" xfId="205" xr:uid="{00000000-0005-0000-0000-0000F3000000}"/>
    <cellStyle name="Heading 2 2" xfId="206" xr:uid="{00000000-0005-0000-0000-0000F4000000}"/>
    <cellStyle name="Heading 2 3" xfId="207" xr:uid="{00000000-0005-0000-0000-0000F5000000}"/>
    <cellStyle name="Heading 2 4" xfId="208" xr:uid="{00000000-0005-0000-0000-0000F6000000}"/>
    <cellStyle name="Heading 2 5" xfId="381" xr:uid="{00000000-0005-0000-0000-0000F7000000}"/>
    <cellStyle name="Heading 3" xfId="209" xr:uid="{00000000-0005-0000-0000-0000F8000000}"/>
    <cellStyle name="Heading 3 2" xfId="210" xr:uid="{00000000-0005-0000-0000-0000F9000000}"/>
    <cellStyle name="Heading 3 3" xfId="211" xr:uid="{00000000-0005-0000-0000-0000FA000000}"/>
    <cellStyle name="Heading 3 4" xfId="212" xr:uid="{00000000-0005-0000-0000-0000FB000000}"/>
    <cellStyle name="Heading 3 5" xfId="382" xr:uid="{00000000-0005-0000-0000-0000FC000000}"/>
    <cellStyle name="Heading 4" xfId="213" xr:uid="{00000000-0005-0000-0000-0000FD000000}"/>
    <cellStyle name="Heading 4 2" xfId="384" xr:uid="{00000000-0005-0000-0000-0000FE000000}"/>
    <cellStyle name="Heading 4 3" xfId="383" xr:uid="{00000000-0005-0000-0000-0000FF000000}"/>
    <cellStyle name="HeadingTable" xfId="385" xr:uid="{00000000-0005-0000-0000-000000010000}"/>
    <cellStyle name="HeadingTable 2" xfId="418" xr:uid="{00000000-0005-0000-0000-000001010000}"/>
    <cellStyle name="Input 2" xfId="214" xr:uid="{00000000-0005-0000-0000-000002010000}"/>
    <cellStyle name="Input 2 2" xfId="215" xr:uid="{00000000-0005-0000-0000-000003010000}"/>
    <cellStyle name="Input 3" xfId="216" xr:uid="{00000000-0005-0000-0000-000004010000}"/>
    <cellStyle name="Input 4" xfId="217" xr:uid="{00000000-0005-0000-0000-000005010000}"/>
    <cellStyle name="Komma 2" xfId="218" xr:uid="{00000000-0005-0000-0000-000007010000}"/>
    <cellStyle name="Komma 2 2" xfId="219" xr:uid="{00000000-0005-0000-0000-000008010000}"/>
    <cellStyle name="Komma 2 3" xfId="220" xr:uid="{00000000-0005-0000-0000-000009010000}"/>
    <cellStyle name="Komma 2 3 2" xfId="386" xr:uid="{00000000-0005-0000-0000-00000A010000}"/>
    <cellStyle name="Komma 2 4" xfId="221" xr:uid="{00000000-0005-0000-0000-00000B010000}"/>
    <cellStyle name="Komma 3" xfId="222" xr:uid="{00000000-0005-0000-0000-00000C010000}"/>
    <cellStyle name="Komma 4" xfId="223" xr:uid="{00000000-0005-0000-0000-00000D010000}"/>
    <cellStyle name="Komma 4 2" xfId="224" xr:uid="{00000000-0005-0000-0000-00000E010000}"/>
    <cellStyle name="Komma 4 3" xfId="387" xr:uid="{00000000-0005-0000-0000-00000F010000}"/>
    <cellStyle name="Komma 5" xfId="225" xr:uid="{00000000-0005-0000-0000-000010010000}"/>
    <cellStyle name="Kontroller celle 2" xfId="226" xr:uid="{00000000-0005-0000-0000-000011010000}"/>
    <cellStyle name="Kontroller celle 2 2" xfId="227" xr:uid="{00000000-0005-0000-0000-000012010000}"/>
    <cellStyle name="Kontroller celle 3" xfId="228" xr:uid="{00000000-0005-0000-0000-000013010000}"/>
    <cellStyle name="Kontroller celle 4" xfId="229" xr:uid="{00000000-0005-0000-0000-000014010000}"/>
    <cellStyle name="Link" xfId="340" builtinId="8"/>
    <cellStyle name="Link 2" xfId="230" xr:uid="{00000000-0005-0000-0000-000016010000}"/>
    <cellStyle name="Linked Cell" xfId="231" xr:uid="{00000000-0005-0000-0000-000017010000}"/>
    <cellStyle name="Linked Cell 2" xfId="232" xr:uid="{00000000-0005-0000-0000-000018010000}"/>
    <cellStyle name="Linked Cell 3" xfId="233" xr:uid="{00000000-0005-0000-0000-000019010000}"/>
    <cellStyle name="Linked Cell 4" xfId="234" xr:uid="{00000000-0005-0000-0000-00001A010000}"/>
    <cellStyle name="Linked Cell 5" xfId="388" xr:uid="{00000000-0005-0000-0000-00001B010000}"/>
    <cellStyle name="Markeringsfarve1 2" xfId="235" xr:uid="{00000000-0005-0000-0000-00001C010000}"/>
    <cellStyle name="Markeringsfarve1 2 2" xfId="236" xr:uid="{00000000-0005-0000-0000-00001D010000}"/>
    <cellStyle name="Markeringsfarve1 3" xfId="237" xr:uid="{00000000-0005-0000-0000-00001E010000}"/>
    <cellStyle name="Markeringsfarve1 4" xfId="238" xr:uid="{00000000-0005-0000-0000-00001F010000}"/>
    <cellStyle name="Markeringsfarve2 2" xfId="239" xr:uid="{00000000-0005-0000-0000-000020010000}"/>
    <cellStyle name="Markeringsfarve2 2 2" xfId="240" xr:uid="{00000000-0005-0000-0000-000021010000}"/>
    <cellStyle name="Markeringsfarve2 3" xfId="241" xr:uid="{00000000-0005-0000-0000-000022010000}"/>
    <cellStyle name="Markeringsfarve2 4" xfId="242" xr:uid="{00000000-0005-0000-0000-000023010000}"/>
    <cellStyle name="Markeringsfarve3 2" xfId="243" xr:uid="{00000000-0005-0000-0000-000024010000}"/>
    <cellStyle name="Markeringsfarve3 2 2" xfId="244" xr:uid="{00000000-0005-0000-0000-000025010000}"/>
    <cellStyle name="Markeringsfarve3 3" xfId="245" xr:uid="{00000000-0005-0000-0000-000026010000}"/>
    <cellStyle name="Markeringsfarve3 4" xfId="246" xr:uid="{00000000-0005-0000-0000-000027010000}"/>
    <cellStyle name="Markeringsfarve4 2" xfId="247" xr:uid="{00000000-0005-0000-0000-000028010000}"/>
    <cellStyle name="Markeringsfarve4 2 2" xfId="248" xr:uid="{00000000-0005-0000-0000-000029010000}"/>
    <cellStyle name="Markeringsfarve4 3" xfId="249" xr:uid="{00000000-0005-0000-0000-00002A010000}"/>
    <cellStyle name="Markeringsfarve4 4" xfId="250" xr:uid="{00000000-0005-0000-0000-00002B010000}"/>
    <cellStyle name="Markeringsfarve5 2" xfId="251" xr:uid="{00000000-0005-0000-0000-00002C010000}"/>
    <cellStyle name="Markeringsfarve5 2 2" xfId="252" xr:uid="{00000000-0005-0000-0000-00002D010000}"/>
    <cellStyle name="Markeringsfarve5 3" xfId="253" xr:uid="{00000000-0005-0000-0000-00002E010000}"/>
    <cellStyle name="Markeringsfarve5 4" xfId="254" xr:uid="{00000000-0005-0000-0000-00002F010000}"/>
    <cellStyle name="Markeringsfarve6 2" xfId="255" xr:uid="{00000000-0005-0000-0000-000030010000}"/>
    <cellStyle name="Markeringsfarve6 2 2" xfId="256" xr:uid="{00000000-0005-0000-0000-000031010000}"/>
    <cellStyle name="Markeringsfarve6 3" xfId="257" xr:uid="{00000000-0005-0000-0000-000032010000}"/>
    <cellStyle name="Markeringsfarve6 4" xfId="258" xr:uid="{00000000-0005-0000-0000-000033010000}"/>
    <cellStyle name="Neutral 2" xfId="259" xr:uid="{00000000-0005-0000-0000-000034010000}"/>
    <cellStyle name="Neutral 2 2" xfId="260" xr:uid="{00000000-0005-0000-0000-000035010000}"/>
    <cellStyle name="Neutral 3" xfId="261" xr:uid="{00000000-0005-0000-0000-000036010000}"/>
    <cellStyle name="Neutral 4" xfId="262" xr:uid="{00000000-0005-0000-0000-000037010000}"/>
    <cellStyle name="Normal" xfId="0" builtinId="0"/>
    <cellStyle name="Normal 10" xfId="263" xr:uid="{00000000-0005-0000-0000-000039010000}"/>
    <cellStyle name="Normal 11" xfId="1" xr:uid="{00000000-0005-0000-0000-00003A010000}"/>
    <cellStyle name="Normal 11 2" xfId="264" xr:uid="{00000000-0005-0000-0000-00003B010000}"/>
    <cellStyle name="Normal 12" xfId="265" xr:uid="{00000000-0005-0000-0000-00003C010000}"/>
    <cellStyle name="Normal 12 2" xfId="266" xr:uid="{00000000-0005-0000-0000-00003D010000}"/>
    <cellStyle name="Normal 12 3" xfId="267" xr:uid="{00000000-0005-0000-0000-00003E010000}"/>
    <cellStyle name="Normal 13" xfId="268" xr:uid="{00000000-0005-0000-0000-00003F010000}"/>
    <cellStyle name="Normal 13 2" xfId="269" xr:uid="{00000000-0005-0000-0000-000040010000}"/>
    <cellStyle name="Normal 2" xfId="270" xr:uid="{00000000-0005-0000-0000-000041010000}"/>
    <cellStyle name="Normal 2 2" xfId="271" xr:uid="{00000000-0005-0000-0000-000042010000}"/>
    <cellStyle name="Normal 2 2 2" xfId="390" xr:uid="{00000000-0005-0000-0000-000043010000}"/>
    <cellStyle name="Normal 2 2 3" xfId="389" xr:uid="{00000000-0005-0000-0000-000044010000}"/>
    <cellStyle name="Normal 2 3" xfId="272" xr:uid="{00000000-0005-0000-0000-000045010000}"/>
    <cellStyle name="Normal 2 3 2" xfId="391" xr:uid="{00000000-0005-0000-0000-000046010000}"/>
    <cellStyle name="Normal 2 4" xfId="273" xr:uid="{00000000-0005-0000-0000-000047010000}"/>
    <cellStyle name="Normal 2 4 2" xfId="392" xr:uid="{00000000-0005-0000-0000-000048010000}"/>
    <cellStyle name="Normal 2 5" xfId="274" xr:uid="{00000000-0005-0000-0000-000049010000}"/>
    <cellStyle name="Normal 2 6" xfId="275" xr:uid="{00000000-0005-0000-0000-00004A010000}"/>
    <cellStyle name="Normal 2 6 2" xfId="393" xr:uid="{00000000-0005-0000-0000-00004B010000}"/>
    <cellStyle name="Normal 3" xfId="276" xr:uid="{00000000-0005-0000-0000-00004C010000}"/>
    <cellStyle name="Normal 3 2" xfId="277" xr:uid="{00000000-0005-0000-0000-00004D010000}"/>
    <cellStyle name="Normal 3 2 2" xfId="278" xr:uid="{00000000-0005-0000-0000-00004E010000}"/>
    <cellStyle name="Normal 3 2 3" xfId="279" xr:uid="{00000000-0005-0000-0000-00004F010000}"/>
    <cellStyle name="Normal 3 2 4" xfId="395" xr:uid="{00000000-0005-0000-0000-000050010000}"/>
    <cellStyle name="Normal 3 3" xfId="280" xr:uid="{00000000-0005-0000-0000-000051010000}"/>
    <cellStyle name="Normal 3 3 2" xfId="396" xr:uid="{00000000-0005-0000-0000-000052010000}"/>
    <cellStyle name="Normal 3 4" xfId="281" xr:uid="{00000000-0005-0000-0000-000053010000}"/>
    <cellStyle name="Normal 3 4 2" xfId="417" xr:uid="{00000000-0005-0000-0000-000054010000}"/>
    <cellStyle name="Normal 3 5" xfId="282" xr:uid="{00000000-0005-0000-0000-000055010000}"/>
    <cellStyle name="Normal 3 6" xfId="394" xr:uid="{00000000-0005-0000-0000-000056010000}"/>
    <cellStyle name="Normal 3_CIBOR 0.5Y" xfId="397" xr:uid="{00000000-0005-0000-0000-000057010000}"/>
    <cellStyle name="Normal 4" xfId="283" xr:uid="{00000000-0005-0000-0000-000058010000}"/>
    <cellStyle name="Normal 4 2" xfId="284" xr:uid="{00000000-0005-0000-0000-000059010000}"/>
    <cellStyle name="Normal 4 2 2" xfId="399" xr:uid="{00000000-0005-0000-0000-00005A010000}"/>
    <cellStyle name="Normal 4 3" xfId="285" xr:uid="{00000000-0005-0000-0000-00005B010000}"/>
    <cellStyle name="Normal 4 3 2" xfId="400" xr:uid="{00000000-0005-0000-0000-00005C010000}"/>
    <cellStyle name="Normal 4 4" xfId="398" xr:uid="{00000000-0005-0000-0000-00005D010000}"/>
    <cellStyle name="Normal 5" xfId="286" xr:uid="{00000000-0005-0000-0000-00005E010000}"/>
    <cellStyle name="Normal 5 2" xfId="287" xr:uid="{00000000-0005-0000-0000-00005F010000}"/>
    <cellStyle name="Normal 5 3" xfId="288" xr:uid="{00000000-0005-0000-0000-000060010000}"/>
    <cellStyle name="Normal 6" xfId="289" xr:uid="{00000000-0005-0000-0000-000061010000}"/>
    <cellStyle name="Normal 6 2" xfId="420" xr:uid="{00000000-0005-0000-0000-000062010000}"/>
    <cellStyle name="Normal 7" xfId="290" xr:uid="{00000000-0005-0000-0000-000063010000}"/>
    <cellStyle name="Normal 8" xfId="291" xr:uid="{00000000-0005-0000-0000-000064010000}"/>
    <cellStyle name="Normal 9" xfId="292" xr:uid="{00000000-0005-0000-0000-000065010000}"/>
    <cellStyle name="Normaali_Luokm_s" xfId="401" xr:uid="{00000000-0005-0000-0000-000066010000}"/>
    <cellStyle name="Note" xfId="293" xr:uid="{00000000-0005-0000-0000-000067010000}"/>
    <cellStyle name="Note 2" xfId="294" xr:uid="{00000000-0005-0000-0000-000068010000}"/>
    <cellStyle name="Note 2 2" xfId="403" xr:uid="{00000000-0005-0000-0000-000069010000}"/>
    <cellStyle name="Note 3" xfId="295" xr:uid="{00000000-0005-0000-0000-00006A010000}"/>
    <cellStyle name="Note 4" xfId="296" xr:uid="{00000000-0005-0000-0000-00006B010000}"/>
    <cellStyle name="Note 5" xfId="402" xr:uid="{00000000-0005-0000-0000-00006C010000}"/>
    <cellStyle name="Output 2" xfId="297" xr:uid="{00000000-0005-0000-0000-00006D010000}"/>
    <cellStyle name="Output 3" xfId="298" xr:uid="{00000000-0005-0000-0000-00006E010000}"/>
    <cellStyle name="Output 3 2" xfId="299" xr:uid="{00000000-0005-0000-0000-00006F010000}"/>
    <cellStyle name="Output 4" xfId="300" xr:uid="{00000000-0005-0000-0000-000070010000}"/>
    <cellStyle name="Output 5" xfId="301" xr:uid="{00000000-0005-0000-0000-000071010000}"/>
    <cellStyle name="Overskrift 1 2" xfId="302" xr:uid="{00000000-0005-0000-0000-000072010000}"/>
    <cellStyle name="Overskrift 1 2 2" xfId="303" xr:uid="{00000000-0005-0000-0000-000073010000}"/>
    <cellStyle name="Overskrift 1 3" xfId="304" xr:uid="{00000000-0005-0000-0000-000074010000}"/>
    <cellStyle name="Overskrift 1 4" xfId="305" xr:uid="{00000000-0005-0000-0000-000075010000}"/>
    <cellStyle name="Overskrift 2 2" xfId="306" xr:uid="{00000000-0005-0000-0000-000076010000}"/>
    <cellStyle name="Overskrift 2 2 2" xfId="307" xr:uid="{00000000-0005-0000-0000-000077010000}"/>
    <cellStyle name="Overskrift 2 3" xfId="308" xr:uid="{00000000-0005-0000-0000-000078010000}"/>
    <cellStyle name="Overskrift 2 4" xfId="309" xr:uid="{00000000-0005-0000-0000-000079010000}"/>
    <cellStyle name="Overskrift 3 2" xfId="310" xr:uid="{00000000-0005-0000-0000-00007A010000}"/>
    <cellStyle name="Overskrift 3 2 2" xfId="311" xr:uid="{00000000-0005-0000-0000-00007B010000}"/>
    <cellStyle name="Overskrift 3 3" xfId="312" xr:uid="{00000000-0005-0000-0000-00007C010000}"/>
    <cellStyle name="Overskrift 3 4" xfId="313" xr:uid="{00000000-0005-0000-0000-00007D010000}"/>
    <cellStyle name="Overskrift 4 2" xfId="314" xr:uid="{00000000-0005-0000-0000-00007E010000}"/>
    <cellStyle name="Overskrift 4 2 2" xfId="315" xr:uid="{00000000-0005-0000-0000-00007F010000}"/>
    <cellStyle name="Overskrift 4 3" xfId="316" xr:uid="{00000000-0005-0000-0000-000080010000}"/>
    <cellStyle name="Overskrift 4 4" xfId="317" xr:uid="{00000000-0005-0000-0000-000081010000}"/>
    <cellStyle name="Percent 2" xfId="404" xr:uid="{00000000-0005-0000-0000-000082010000}"/>
    <cellStyle name="Procent 2" xfId="318" xr:uid="{00000000-0005-0000-0000-000084010000}"/>
    <cellStyle name="Procent 2 2" xfId="319" xr:uid="{00000000-0005-0000-0000-000085010000}"/>
    <cellStyle name="Procent 2 2 2" xfId="405" xr:uid="{00000000-0005-0000-0000-000086010000}"/>
    <cellStyle name="Procent 3" xfId="320" xr:uid="{00000000-0005-0000-0000-000087010000}"/>
    <cellStyle name="RaekkeNiv1" xfId="406" xr:uid="{00000000-0005-0000-0000-000088010000}"/>
    <cellStyle name="RaekkeNiv2" xfId="407" xr:uid="{00000000-0005-0000-0000-000089010000}"/>
    <cellStyle name="Results" xfId="408" xr:uid="{00000000-0005-0000-0000-00008A010000}"/>
    <cellStyle name="Results 2" xfId="419" xr:uid="{00000000-0005-0000-0000-00008B010000}"/>
    <cellStyle name="Sammenkædet celle 2" xfId="321" xr:uid="{00000000-0005-0000-0000-00008C010000}"/>
    <cellStyle name="Sammenkædet celle 2 2" xfId="322" xr:uid="{00000000-0005-0000-0000-00008D010000}"/>
    <cellStyle name="Sammenkædet celle 3" xfId="323" xr:uid="{00000000-0005-0000-0000-00008E010000}"/>
    <cellStyle name="Sammenkædet celle 4" xfId="324" xr:uid="{00000000-0005-0000-0000-00008F010000}"/>
    <cellStyle name="Titel 2" xfId="325" xr:uid="{00000000-0005-0000-0000-000090010000}"/>
    <cellStyle name="Titel 2 2" xfId="326" xr:uid="{00000000-0005-0000-0000-000091010000}"/>
    <cellStyle name="Titel 3" xfId="327" xr:uid="{00000000-0005-0000-0000-000092010000}"/>
    <cellStyle name="Titel 4" xfId="328" xr:uid="{00000000-0005-0000-0000-000093010000}"/>
    <cellStyle name="Title" xfId="329" xr:uid="{00000000-0005-0000-0000-000094010000}"/>
    <cellStyle name="Title 2" xfId="410" xr:uid="{00000000-0005-0000-0000-000095010000}"/>
    <cellStyle name="Title 3" xfId="409" xr:uid="{00000000-0005-0000-0000-000096010000}"/>
    <cellStyle name="Total 2" xfId="330" xr:uid="{00000000-0005-0000-0000-000097010000}"/>
    <cellStyle name="Total 3" xfId="331" xr:uid="{00000000-0005-0000-0000-000098010000}"/>
    <cellStyle name="Total 3 2" xfId="332" xr:uid="{00000000-0005-0000-0000-000099010000}"/>
    <cellStyle name="Total 4" xfId="333" xr:uid="{00000000-0005-0000-0000-00009A010000}"/>
    <cellStyle name="Total 5" xfId="334" xr:uid="{00000000-0005-0000-0000-00009B010000}"/>
    <cellStyle name="Ugyldig 2" xfId="335" xr:uid="{00000000-0005-0000-0000-00009C010000}"/>
    <cellStyle name="Ugyldig 2 2" xfId="336" xr:uid="{00000000-0005-0000-0000-00009D010000}"/>
    <cellStyle name="Ugyldig 3" xfId="337" xr:uid="{00000000-0005-0000-0000-00009E010000}"/>
    <cellStyle name="Ugyldig 4" xfId="338" xr:uid="{00000000-0005-0000-0000-00009F010000}"/>
    <cellStyle name="Warning Text" xfId="339" xr:uid="{00000000-0005-0000-0000-0000A0010000}"/>
    <cellStyle name="Warning Text 2" xfId="412" xr:uid="{00000000-0005-0000-0000-0000A1010000}"/>
    <cellStyle name="Warning Text 3" xfId="411" xr:uid="{00000000-0005-0000-0000-0000A2010000}"/>
    <cellStyle name="ÄÞ¸¶ [0]_´ë¿ìÃâÇÏ¿äÃ» " xfId="413" xr:uid="{00000000-0005-0000-0000-0000A3010000}"/>
    <cellStyle name="ÄÞ¸¶_´ë¿ìÃâÇÏ¿äÃ» " xfId="414" xr:uid="{00000000-0005-0000-0000-0000A4010000}"/>
    <cellStyle name="ÅëÈ­ [0]_´ë¿ìÃâÇÏ¿äÃ» " xfId="415" xr:uid="{00000000-0005-0000-0000-0000A5010000}"/>
    <cellStyle name="ÅëÈ­_´ë¿ìÃâÇÏ¿äÃ» " xfId="416" xr:uid="{00000000-0005-0000-0000-0000A6010000}"/>
  </cellStyles>
  <dxfs count="99">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67" formatCode="m/d/yyyy"/>
      <fill>
        <patternFill patternType="none">
          <fgColor indexed="64"/>
          <bgColor indexed="65"/>
        </patternFill>
      </fill>
    </dxf>
    <dxf>
      <font>
        <strike val="0"/>
        <outline val="0"/>
        <shadow val="0"/>
        <vertAlign val="baseline"/>
        <sz val="10"/>
        <name val="Franklin Gothic Book"/>
        <scheme val="none"/>
      </font>
      <fill>
        <patternFill patternType="none">
          <fgColor indexed="64"/>
          <bgColor auto="1"/>
        </patternFill>
      </fill>
    </dxf>
    <dxf>
      <font>
        <b val="0"/>
        <strike val="0"/>
        <outline val="0"/>
        <shadow val="0"/>
        <u val="none"/>
        <vertAlign val="baseline"/>
        <sz val="10"/>
        <name val="Franklin Gothic Book"/>
        <scheme val="none"/>
      </font>
      <fill>
        <patternFill patternType="none">
          <fgColor indexed="64"/>
          <bgColor auto="1"/>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67" formatCode="m/d/yyyy"/>
      <fill>
        <patternFill patternType="none">
          <fgColor indexed="64"/>
          <bgColor indexed="65"/>
        </patternFill>
      </fill>
    </dxf>
    <dxf>
      <font>
        <strike val="0"/>
        <outline val="0"/>
        <shadow val="0"/>
        <vertAlign val="baseline"/>
        <sz val="10"/>
        <name val="Franklin Gothic Book"/>
        <scheme val="none"/>
      </font>
    </dxf>
    <dxf>
      <font>
        <strike val="0"/>
        <outline val="0"/>
        <shadow val="0"/>
        <vertAlign val="baseline"/>
        <sz val="10"/>
        <name val="Franklin Gothic Book"/>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167" formatCode="m/d/yyyy"/>
      <fill>
        <patternFill patternType="solid">
          <fgColor indexed="64"/>
          <bgColor theme="0"/>
        </patternFill>
      </fill>
    </dxf>
    <dxf>
      <font>
        <strike val="0"/>
        <outline val="0"/>
        <shadow val="0"/>
        <vertAlign val="baseline"/>
        <sz val="10"/>
        <name val="Franklin Gothic Book"/>
        <family val="2"/>
        <scheme val="none"/>
      </font>
      <fill>
        <patternFill patternType="solid">
          <fgColor indexed="64"/>
          <bgColor theme="0"/>
        </patternFill>
      </fill>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solid">
          <fgColor indexed="64"/>
          <bgColor theme="0"/>
        </patternFill>
      </fill>
    </dxf>
    <dxf>
      <font>
        <b val="0"/>
        <i val="0"/>
        <strike val="0"/>
        <condense val="0"/>
        <extend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7" formatCode="m/d/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67" formatCode="m/d/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167" formatCode="m/d/yyyy"/>
    </dxf>
    <dxf>
      <font>
        <strike val="0"/>
        <outline val="0"/>
        <shadow val="0"/>
        <vertAlign val="baseline"/>
        <sz val="10"/>
        <name val="Franklin Gothic Book"/>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7" formatCode="m/d/yyyy"/>
    </dxf>
    <dxf>
      <font>
        <strike val="0"/>
        <outline val="0"/>
        <shadow val="0"/>
        <u val="none"/>
        <vertAlign val="baseline"/>
        <sz val="10"/>
        <color theme="1"/>
        <name val="Franklin Gothic Book"/>
        <scheme val="none"/>
      </font>
    </dxf>
    <dxf>
      <font>
        <strike val="0"/>
        <outline val="0"/>
        <shadow val="0"/>
        <u val="none"/>
        <vertAlign val="baseline"/>
        <sz val="10"/>
        <color theme="1"/>
        <name val="Franklin Gothic Book"/>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67" formatCode="m/d/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solid">
          <fgColor indexed="64"/>
          <bgColor theme="4"/>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solid">
          <fgColor indexed="64"/>
          <bgColor theme="4"/>
        </patternFill>
      </fill>
    </dxf>
  </dxfs>
  <tableStyles count="0" defaultTableStyle="TableStyleMedium2" defaultPivotStyle="PivotStyleLight16"/>
  <colors>
    <mruColors>
      <color rgb="FFEA6852"/>
      <color rgb="FFF4A997"/>
      <color rgb="FFF7EE69"/>
      <color rgb="FF71CDB1"/>
      <color rgb="FF002060"/>
      <color rgb="FF58FE3C"/>
      <color rgb="FFFFFFFF"/>
      <color rgb="FFD9D9D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8.xml"/><Relationship Id="rId18" Type="http://schemas.openxmlformats.org/officeDocument/2006/relationships/chartsheet" Target="chartsheets/sheet8.xml"/><Relationship Id="rId26" Type="http://schemas.openxmlformats.org/officeDocument/2006/relationships/chartsheet" Target="chartsheets/sheet12.xml"/><Relationship Id="rId21" Type="http://schemas.openxmlformats.org/officeDocument/2006/relationships/worksheet" Target="worksheets/sheet12.xml"/><Relationship Id="rId34" Type="http://schemas.openxmlformats.org/officeDocument/2006/relationships/connections" Target="connections.xml"/><Relationship Id="rId7" Type="http://schemas.openxmlformats.org/officeDocument/2006/relationships/worksheet" Target="worksheets/sheet5.xml"/><Relationship Id="rId12" Type="http://schemas.openxmlformats.org/officeDocument/2006/relationships/chartsheet" Target="chartsheets/sheet5.xml"/><Relationship Id="rId17" Type="http://schemas.openxmlformats.org/officeDocument/2006/relationships/worksheet" Target="worksheets/sheet10.xml"/><Relationship Id="rId25" Type="http://schemas.openxmlformats.org/officeDocument/2006/relationships/worksheet" Target="worksheets/sheet14.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hartsheet" Target="chartsheets/sheet7.xml"/><Relationship Id="rId20" Type="http://schemas.openxmlformats.org/officeDocument/2006/relationships/chartsheet" Target="chartsheets/sheet9.xml"/><Relationship Id="rId29"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worksheet" Target="worksheets/sheet7.xml"/><Relationship Id="rId24" Type="http://schemas.openxmlformats.org/officeDocument/2006/relationships/chartsheet" Target="chartsheets/sheet11.xml"/><Relationship Id="rId32" Type="http://schemas.openxmlformats.org/officeDocument/2006/relationships/chartsheet" Target="chartsheets/sheet15.xml"/><Relationship Id="rId37" Type="http://schemas.openxmlformats.org/officeDocument/2006/relationships/calcChain" Target="calcChain.xml"/><Relationship Id="rId5" Type="http://schemas.openxmlformats.org/officeDocument/2006/relationships/worksheet" Target="worksheets/sheet4.xml"/><Relationship Id="rId15" Type="http://schemas.openxmlformats.org/officeDocument/2006/relationships/worksheet" Target="worksheets/sheet9.xml"/><Relationship Id="rId23" Type="http://schemas.openxmlformats.org/officeDocument/2006/relationships/worksheet" Target="worksheets/sheet13.xml"/><Relationship Id="rId28" Type="http://schemas.openxmlformats.org/officeDocument/2006/relationships/chartsheet" Target="chartsheets/sheet13.xml"/><Relationship Id="rId36" Type="http://schemas.openxmlformats.org/officeDocument/2006/relationships/sharedStrings" Target="sharedStrings.xml"/><Relationship Id="rId10" Type="http://schemas.openxmlformats.org/officeDocument/2006/relationships/chartsheet" Target="chartsheets/sheet4.xml"/><Relationship Id="rId19" Type="http://schemas.openxmlformats.org/officeDocument/2006/relationships/worksheet" Target="worksheets/sheet11.xml"/><Relationship Id="rId31" Type="http://schemas.openxmlformats.org/officeDocument/2006/relationships/worksheet" Target="worksheets/sheet17.xml"/><Relationship Id="rId4" Type="http://schemas.openxmlformats.org/officeDocument/2006/relationships/chartsheet" Target="chartsheets/sheet1.xml"/><Relationship Id="rId9" Type="http://schemas.openxmlformats.org/officeDocument/2006/relationships/worksheet" Target="worksheets/sheet6.xml"/><Relationship Id="rId14" Type="http://schemas.openxmlformats.org/officeDocument/2006/relationships/chartsheet" Target="chartsheets/sheet6.xml"/><Relationship Id="rId22" Type="http://schemas.openxmlformats.org/officeDocument/2006/relationships/chartsheet" Target="chartsheets/sheet10.xml"/><Relationship Id="rId27" Type="http://schemas.openxmlformats.org/officeDocument/2006/relationships/worksheet" Target="worksheets/sheet15.xml"/><Relationship Id="rId30" Type="http://schemas.openxmlformats.org/officeDocument/2006/relationships/chartsheet" Target="chartsheets/sheet14.xml"/><Relationship Id="rId35" Type="http://schemas.openxmlformats.org/officeDocument/2006/relationships/styles" Target="styles.xml"/><Relationship Id="rId8" Type="http://schemas.openxmlformats.org/officeDocument/2006/relationships/chartsheet" Target="chartsheets/sheet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63890747024072E-2"/>
          <c:y val="6.9445925558517779E-2"/>
          <c:w val="0.93958432217048449"/>
          <c:h val="0.80652151415932916"/>
        </c:manualLayout>
      </c:layout>
      <c:areaChart>
        <c:grouping val="stacked"/>
        <c:varyColors val="0"/>
        <c:ser>
          <c:idx val="1"/>
          <c:order val="1"/>
          <c:tx>
            <c:strRef>
              <c:f>'Finansiel stressindikator'!$C$7</c:f>
              <c:strCache>
                <c:ptCount val="1"/>
                <c:pt idx="0">
                  <c:v>Pengemarkedet</c:v>
                </c:pt>
              </c:strCache>
            </c:strRef>
          </c:tx>
          <c:spPr>
            <a:solidFill>
              <a:schemeClr val="accent4"/>
            </a:solidFill>
          </c:spPr>
          <c:cat>
            <c:numRef>
              <c:f>'Finansiel stressindikator'!$A$8:$A$1225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'Finansiel stressindikator'!$C$8:$C$1225</c:f>
              <c:numCache>
                <c:formatCode>0.000</c:formatCode>
                <c:ptCount val="1218"/>
                <c:pt idx="0">
                  <c:v>4.180000261726801E-2</c:v>
                </c:pt>
                <c:pt idx="1">
                  <c:v>6.8346049126701086E-2</c:v>
                </c:pt>
                <c:pt idx="2">
                  <c:v>7.4341271743883303E-2</c:v>
                </c:pt>
                <c:pt idx="3">
                  <c:v>6.2865895553095685E-2</c:v>
                </c:pt>
                <c:pt idx="4">
                  <c:v>5.0685471578547768E-2</c:v>
                </c:pt>
                <c:pt idx="5">
                  <c:v>6.1933036311123998E-2</c:v>
                </c:pt>
                <c:pt idx="6">
                  <c:v>4.3682803166571783E-2</c:v>
                </c:pt>
                <c:pt idx="7">
                  <c:v>6.6864546788463292E-2</c:v>
                </c:pt>
                <c:pt idx="8">
                  <c:v>6.3104187857298738E-2</c:v>
                </c:pt>
                <c:pt idx="9">
                  <c:v>4.9554119518862939E-2</c:v>
                </c:pt>
                <c:pt idx="10">
                  <c:v>6.4577300284924768E-2</c:v>
                </c:pt>
                <c:pt idx="11">
                  <c:v>5.1393994790061619E-2</c:v>
                </c:pt>
                <c:pt idx="12">
                  <c:v>5.8411039589836067E-2</c:v>
                </c:pt>
                <c:pt idx="13">
                  <c:v>4.3842178142959709E-2</c:v>
                </c:pt>
                <c:pt idx="14">
                  <c:v>4.1072720552719467E-2</c:v>
                </c:pt>
                <c:pt idx="15">
                  <c:v>6.8767989671958615E-2</c:v>
                </c:pt>
                <c:pt idx="16">
                  <c:v>5.3808215165594947E-2</c:v>
                </c:pt>
                <c:pt idx="17">
                  <c:v>5.3871620255000523E-2</c:v>
                </c:pt>
                <c:pt idx="18">
                  <c:v>5.0563084118843353E-2</c:v>
                </c:pt>
                <c:pt idx="19">
                  <c:v>6.2811832004351698E-2</c:v>
                </c:pt>
                <c:pt idx="20">
                  <c:v>5.6927575759220701E-2</c:v>
                </c:pt>
                <c:pt idx="21">
                  <c:v>4.8545956702523159E-2</c:v>
                </c:pt>
                <c:pt idx="22">
                  <c:v>4.8729754795685851E-2</c:v>
                </c:pt>
                <c:pt idx="23">
                  <c:v>2.9272611365506771E-2</c:v>
                </c:pt>
                <c:pt idx="24">
                  <c:v>2.8746329639214779E-2</c:v>
                </c:pt>
                <c:pt idx="25">
                  <c:v>3.1188107626087709E-2</c:v>
                </c:pt>
                <c:pt idx="26">
                  <c:v>3.0435489987121062E-2</c:v>
                </c:pt>
                <c:pt idx="27">
                  <c:v>4.0332673589636318E-2</c:v>
                </c:pt>
                <c:pt idx="28">
                  <c:v>4.7063519815873332E-2</c:v>
                </c:pt>
                <c:pt idx="29">
                  <c:v>3.4274016222004509E-2</c:v>
                </c:pt>
                <c:pt idx="30">
                  <c:v>3.3291995802666743E-2</c:v>
                </c:pt>
                <c:pt idx="31">
                  <c:v>2.370400342765824E-2</c:v>
                </c:pt>
                <c:pt idx="32">
                  <c:v>3.8410695458152427E-2</c:v>
                </c:pt>
                <c:pt idx="33">
                  <c:v>2.0898610350672229E-2</c:v>
                </c:pt>
                <c:pt idx="34">
                  <c:v>1.680908780190022E-2</c:v>
                </c:pt>
                <c:pt idx="35">
                  <c:v>2.280207476771309E-2</c:v>
                </c:pt>
                <c:pt idx="36">
                  <c:v>3.3987298681156249E-2</c:v>
                </c:pt>
                <c:pt idx="37">
                  <c:v>3.0966088236805321E-2</c:v>
                </c:pt>
                <c:pt idx="38">
                  <c:v>3.7516261402344597E-2</c:v>
                </c:pt>
                <c:pt idx="39">
                  <c:v>3.3131910422341149E-2</c:v>
                </c:pt>
                <c:pt idx="40">
                  <c:v>4.4977169934999228E-2</c:v>
                </c:pt>
                <c:pt idx="41">
                  <c:v>4.1610278734620053E-2</c:v>
                </c:pt>
                <c:pt idx="42">
                  <c:v>2.7322081071355919E-2</c:v>
                </c:pt>
                <c:pt idx="43">
                  <c:v>1.957799814462971E-2</c:v>
                </c:pt>
                <c:pt idx="44">
                  <c:v>2.2387426122801351E-2</c:v>
                </c:pt>
                <c:pt idx="45">
                  <c:v>2.0824699756285679E-2</c:v>
                </c:pt>
                <c:pt idx="46">
                  <c:v>2.995288788519946E-2</c:v>
                </c:pt>
                <c:pt idx="47">
                  <c:v>2.0729178349750702E-2</c:v>
                </c:pt>
                <c:pt idx="48">
                  <c:v>1.8022605369690609E-2</c:v>
                </c:pt>
                <c:pt idx="49">
                  <c:v>1.7539801087308932E-2</c:v>
                </c:pt>
                <c:pt idx="50">
                  <c:v>3.3653753224318052E-2</c:v>
                </c:pt>
                <c:pt idx="51">
                  <c:v>3.0026976438661111E-2</c:v>
                </c:pt>
                <c:pt idx="52">
                  <c:v>3.1437741788665159E-2</c:v>
                </c:pt>
                <c:pt idx="53">
                  <c:v>4.2496768271181339E-2</c:v>
                </c:pt>
                <c:pt idx="54">
                  <c:v>2.2452830575133802E-2</c:v>
                </c:pt>
                <c:pt idx="55">
                  <c:v>3.0049010278105439E-2</c:v>
                </c:pt>
                <c:pt idx="56">
                  <c:v>2.1888235201185029E-2</c:v>
                </c:pt>
                <c:pt idx="57">
                  <c:v>2.1437640745527169E-2</c:v>
                </c:pt>
                <c:pt idx="58">
                  <c:v>3.6598561527977531E-2</c:v>
                </c:pt>
                <c:pt idx="59">
                  <c:v>2.2841445211297311E-2</c:v>
                </c:pt>
                <c:pt idx="60">
                  <c:v>2.6496451291547599E-2</c:v>
                </c:pt>
                <c:pt idx="61">
                  <c:v>3.3356796768823603E-2</c:v>
                </c:pt>
                <c:pt idx="62">
                  <c:v>3.8709873093300068E-2</c:v>
                </c:pt>
                <c:pt idx="63">
                  <c:v>3.4676793063784947E-2</c:v>
                </c:pt>
                <c:pt idx="64">
                  <c:v>1.9697318064644601E-2</c:v>
                </c:pt>
                <c:pt idx="65">
                  <c:v>2.5731072932530279E-2</c:v>
                </c:pt>
                <c:pt idx="66">
                  <c:v>2.7560283834574439E-2</c:v>
                </c:pt>
                <c:pt idx="67">
                  <c:v>3.034509004592564E-2</c:v>
                </c:pt>
                <c:pt idx="68">
                  <c:v>2.585533182959953E-2</c:v>
                </c:pt>
                <c:pt idx="69">
                  <c:v>2.7034885708324349E-2</c:v>
                </c:pt>
                <c:pt idx="70">
                  <c:v>1.304177875943901E-2</c:v>
                </c:pt>
                <c:pt idx="71">
                  <c:v>1.405976759392074E-2</c:v>
                </c:pt>
                <c:pt idx="72">
                  <c:v>1.6233640341042511E-2</c:v>
                </c:pt>
                <c:pt idx="73">
                  <c:v>1.9911274602795459E-2</c:v>
                </c:pt>
                <c:pt idx="74">
                  <c:v>9.4859552435489422E-3</c:v>
                </c:pt>
                <c:pt idx="75">
                  <c:v>2.2240600455463961E-2</c:v>
                </c:pt>
                <c:pt idx="76">
                  <c:v>9.46748494371712E-3</c:v>
                </c:pt>
                <c:pt idx="77">
                  <c:v>1.4207442555644869E-2</c:v>
                </c:pt>
                <c:pt idx="78">
                  <c:v>1.3324293278776069E-2</c:v>
                </c:pt>
                <c:pt idx="79">
                  <c:v>1.48886442227344E-2</c:v>
                </c:pt>
                <c:pt idx="80">
                  <c:v>1.4053485614963361E-2</c:v>
                </c:pt>
                <c:pt idx="81">
                  <c:v>1.176606107067216E-2</c:v>
                </c:pt>
                <c:pt idx="82">
                  <c:v>1.402752751745198E-2</c:v>
                </c:pt>
                <c:pt idx="83">
                  <c:v>1.137553613820374E-2</c:v>
                </c:pt>
                <c:pt idx="84">
                  <c:v>9.9586994468453417E-3</c:v>
                </c:pt>
                <c:pt idx="85">
                  <c:v>9.5764428316937981E-3</c:v>
                </c:pt>
                <c:pt idx="86">
                  <c:v>8.4922261173170106E-3</c:v>
                </c:pt>
                <c:pt idx="87">
                  <c:v>8.0045348608633032E-3</c:v>
                </c:pt>
                <c:pt idx="88">
                  <c:v>7.810801578969938E-3</c:v>
                </c:pt>
                <c:pt idx="89">
                  <c:v>5.9961427824927853E-3</c:v>
                </c:pt>
                <c:pt idx="90">
                  <c:v>7.3773708502820803E-3</c:v>
                </c:pt>
                <c:pt idx="91">
                  <c:v>1.149626148235426E-2</c:v>
                </c:pt>
                <c:pt idx="92">
                  <c:v>1.373350934516032E-2</c:v>
                </c:pt>
                <c:pt idx="93">
                  <c:v>9.9856701914394878E-3</c:v>
                </c:pt>
                <c:pt idx="94">
                  <c:v>1.102675745216523E-2</c:v>
                </c:pt>
                <c:pt idx="95">
                  <c:v>5.4257183591617502E-3</c:v>
                </c:pt>
                <c:pt idx="96">
                  <c:v>6.9573993835803172E-3</c:v>
                </c:pt>
                <c:pt idx="97">
                  <c:v>2.815352064521057E-2</c:v>
                </c:pt>
                <c:pt idx="98">
                  <c:v>1.6057637263071189E-2</c:v>
                </c:pt>
                <c:pt idx="99">
                  <c:v>1.1884106118324101E-2</c:v>
                </c:pt>
                <c:pt idx="100">
                  <c:v>6.9603284564175878E-3</c:v>
                </c:pt>
                <c:pt idx="101">
                  <c:v>1.850735146483648E-2</c:v>
                </c:pt>
                <c:pt idx="102">
                  <c:v>1.148619795541461E-2</c:v>
                </c:pt>
                <c:pt idx="103">
                  <c:v>8.6117367023568203E-3</c:v>
                </c:pt>
                <c:pt idx="104">
                  <c:v>6.381402303894692E-3</c:v>
                </c:pt>
                <c:pt idx="105">
                  <c:v>1.3226865544383031E-2</c:v>
                </c:pt>
                <c:pt idx="106">
                  <c:v>1.3654556359341329E-2</c:v>
                </c:pt>
                <c:pt idx="107">
                  <c:v>5.3347480204088259E-3</c:v>
                </c:pt>
                <c:pt idx="108">
                  <c:v>5.5209799747471741E-3</c:v>
                </c:pt>
                <c:pt idx="109">
                  <c:v>4.2551302893848904E-3</c:v>
                </c:pt>
                <c:pt idx="110">
                  <c:v>5.5496925829967934E-3</c:v>
                </c:pt>
                <c:pt idx="111">
                  <c:v>3.496126623703391E-3</c:v>
                </c:pt>
                <c:pt idx="112">
                  <c:v>7.1416849075880444E-3</c:v>
                </c:pt>
                <c:pt idx="113">
                  <c:v>5.9850513847485489E-3</c:v>
                </c:pt>
                <c:pt idx="114">
                  <c:v>6.3806412606027809E-3</c:v>
                </c:pt>
                <c:pt idx="115">
                  <c:v>4.5844867608895376E-3</c:v>
                </c:pt>
                <c:pt idx="116">
                  <c:v>3.9301543980700716E-3</c:v>
                </c:pt>
                <c:pt idx="117">
                  <c:v>4.3675427107418736E-3</c:v>
                </c:pt>
                <c:pt idx="118">
                  <c:v>2.0492742273187939E-2</c:v>
                </c:pt>
                <c:pt idx="119">
                  <c:v>1.20200462039692E-2</c:v>
                </c:pt>
                <c:pt idx="120">
                  <c:v>1.236734724680376E-2</c:v>
                </c:pt>
                <c:pt idx="121">
                  <c:v>4.9560670869933801E-3</c:v>
                </c:pt>
                <c:pt idx="122">
                  <c:v>7.7508419337674137E-3</c:v>
                </c:pt>
                <c:pt idx="123">
                  <c:v>1.2371961347532099E-2</c:v>
                </c:pt>
                <c:pt idx="124">
                  <c:v>7.7240646702271577E-3</c:v>
                </c:pt>
                <c:pt idx="125">
                  <c:v>7.8443451535434618E-3</c:v>
                </c:pt>
                <c:pt idx="126">
                  <c:v>1.1160716038042881E-2</c:v>
                </c:pt>
                <c:pt idx="127">
                  <c:v>7.9291411028985827E-3</c:v>
                </c:pt>
                <c:pt idx="128">
                  <c:v>8.7566506566987834E-3</c:v>
                </c:pt>
                <c:pt idx="129">
                  <c:v>4.8917308601786006E-3</c:v>
                </c:pt>
                <c:pt idx="130">
                  <c:v>4.7322346723744279E-3</c:v>
                </c:pt>
                <c:pt idx="131">
                  <c:v>2.7959343457156661E-3</c:v>
                </c:pt>
                <c:pt idx="132">
                  <c:v>2.8752150515361711E-3</c:v>
                </c:pt>
                <c:pt idx="133">
                  <c:v>4.6902238683331028E-3</c:v>
                </c:pt>
                <c:pt idx="134">
                  <c:v>3.5784198578542991E-3</c:v>
                </c:pt>
                <c:pt idx="135">
                  <c:v>3.650729139924347E-3</c:v>
                </c:pt>
                <c:pt idx="136">
                  <c:v>7.8888938899825956E-3</c:v>
                </c:pt>
                <c:pt idx="137">
                  <c:v>3.3330925299007571E-3</c:v>
                </c:pt>
                <c:pt idx="138">
                  <c:v>3.6981519344448589E-3</c:v>
                </c:pt>
                <c:pt idx="139">
                  <c:v>3.8022491932776211E-3</c:v>
                </c:pt>
                <c:pt idx="140">
                  <c:v>3.9097794121067198E-3</c:v>
                </c:pt>
                <c:pt idx="141">
                  <c:v>3.1874434066501852E-3</c:v>
                </c:pt>
                <c:pt idx="142">
                  <c:v>5.3335032860988407E-3</c:v>
                </c:pt>
                <c:pt idx="143">
                  <c:v>1.265559060560079E-2</c:v>
                </c:pt>
                <c:pt idx="144">
                  <c:v>9.0748066610702952E-3</c:v>
                </c:pt>
                <c:pt idx="145">
                  <c:v>7.1900859111243432E-3</c:v>
                </c:pt>
                <c:pt idx="146">
                  <c:v>1.5280348602233059E-2</c:v>
                </c:pt>
                <c:pt idx="147">
                  <c:v>1.6093041518608079E-2</c:v>
                </c:pt>
                <c:pt idx="148">
                  <c:v>1.9194390486865422E-2</c:v>
                </c:pt>
                <c:pt idx="149">
                  <c:v>1.4633785409052431E-2</c:v>
                </c:pt>
                <c:pt idx="150">
                  <c:v>4.9518020087636096E-3</c:v>
                </c:pt>
                <c:pt idx="151">
                  <c:v>4.0291077277459716E-3</c:v>
                </c:pt>
                <c:pt idx="152">
                  <c:v>4.1088664064921118E-3</c:v>
                </c:pt>
                <c:pt idx="153">
                  <c:v>2.433448877752003E-3</c:v>
                </c:pt>
                <c:pt idx="154">
                  <c:v>1.1225125558934479E-2</c:v>
                </c:pt>
                <c:pt idx="155">
                  <c:v>9.7732175824165116E-3</c:v>
                </c:pt>
                <c:pt idx="156">
                  <c:v>3.8749766189928501E-3</c:v>
                </c:pt>
                <c:pt idx="157">
                  <c:v>3.7938781893802412E-3</c:v>
                </c:pt>
                <c:pt idx="158">
                  <c:v>4.926212864038478E-3</c:v>
                </c:pt>
                <c:pt idx="159">
                  <c:v>2.4123844511398599E-3</c:v>
                </c:pt>
                <c:pt idx="160">
                  <c:v>7.0877220441984022E-3</c:v>
                </c:pt>
                <c:pt idx="161">
                  <c:v>1.391525528585482E-2</c:v>
                </c:pt>
                <c:pt idx="162">
                  <c:v>1.0325316863422409E-2</c:v>
                </c:pt>
                <c:pt idx="163">
                  <c:v>1.120787995178067E-2</c:v>
                </c:pt>
                <c:pt idx="164">
                  <c:v>8.464057618847675E-3</c:v>
                </c:pt>
                <c:pt idx="165">
                  <c:v>1.349975591201758E-2</c:v>
                </c:pt>
                <c:pt idx="166">
                  <c:v>1.8644847068222659E-2</c:v>
                </c:pt>
                <c:pt idx="167">
                  <c:v>3.19326997852456E-2</c:v>
                </c:pt>
                <c:pt idx="168">
                  <c:v>1.301005306914029E-2</c:v>
                </c:pt>
                <c:pt idx="169">
                  <c:v>1.036775041085399E-2</c:v>
                </c:pt>
                <c:pt idx="170">
                  <c:v>1.1796535943018129E-2</c:v>
                </c:pt>
                <c:pt idx="171">
                  <c:v>1.7667177239855291E-2</c:v>
                </c:pt>
                <c:pt idx="172">
                  <c:v>1.514166207226718E-2</c:v>
                </c:pt>
                <c:pt idx="173">
                  <c:v>2.1008608056904049E-2</c:v>
                </c:pt>
                <c:pt idx="174">
                  <c:v>1.634965507045855E-2</c:v>
                </c:pt>
                <c:pt idx="175">
                  <c:v>1.771144108310976E-2</c:v>
                </c:pt>
                <c:pt idx="176">
                  <c:v>3.5191092485194933E-2</c:v>
                </c:pt>
                <c:pt idx="177">
                  <c:v>1.4086742015364801E-2</c:v>
                </c:pt>
                <c:pt idx="178">
                  <c:v>1.366506550433897E-2</c:v>
                </c:pt>
                <c:pt idx="179">
                  <c:v>2.7692733175531531E-2</c:v>
                </c:pt>
                <c:pt idx="180">
                  <c:v>8.3316470377042453E-3</c:v>
                </c:pt>
                <c:pt idx="181">
                  <c:v>7.6928004159645237E-3</c:v>
                </c:pt>
                <c:pt idx="182">
                  <c:v>1.033120474301793E-2</c:v>
                </c:pt>
                <c:pt idx="183">
                  <c:v>5.8212109024260057E-3</c:v>
                </c:pt>
                <c:pt idx="184">
                  <c:v>1.8027820871828071E-2</c:v>
                </c:pt>
                <c:pt idx="185">
                  <c:v>4.7452404575982253E-3</c:v>
                </c:pt>
                <c:pt idx="186">
                  <c:v>7.3400813104305372E-3</c:v>
                </c:pt>
                <c:pt idx="187">
                  <c:v>1.166640166105274E-2</c:v>
                </c:pt>
                <c:pt idx="188">
                  <c:v>8.9082818891016539E-3</c:v>
                </c:pt>
                <c:pt idx="189">
                  <c:v>7.6758364889170042E-3</c:v>
                </c:pt>
                <c:pt idx="190">
                  <c:v>9.3332986270049621E-3</c:v>
                </c:pt>
                <c:pt idx="191">
                  <c:v>1.0733451129036351E-2</c:v>
                </c:pt>
                <c:pt idx="192">
                  <c:v>1.354588857991937E-2</c:v>
                </c:pt>
                <c:pt idx="193">
                  <c:v>1.5067172927619761E-2</c:v>
                </c:pt>
                <c:pt idx="194">
                  <c:v>8.6817203483754019E-3</c:v>
                </c:pt>
                <c:pt idx="195">
                  <c:v>1.249086790660677E-2</c:v>
                </c:pt>
                <c:pt idx="196">
                  <c:v>1.3769157505335311E-2</c:v>
                </c:pt>
                <c:pt idx="197">
                  <c:v>2.7350832018511469E-2</c:v>
                </c:pt>
                <c:pt idx="198">
                  <c:v>1.473097155129705E-2</c:v>
                </c:pt>
                <c:pt idx="199">
                  <c:v>1.897713979636333E-2</c:v>
                </c:pt>
                <c:pt idx="200">
                  <c:v>1.998641511440747E-2</c:v>
                </c:pt>
                <c:pt idx="201">
                  <c:v>1.9170239616717571E-2</c:v>
                </c:pt>
                <c:pt idx="202">
                  <c:v>1.962704160513808E-2</c:v>
                </c:pt>
                <c:pt idx="203">
                  <c:v>2.4981955194417121E-2</c:v>
                </c:pt>
                <c:pt idx="204">
                  <c:v>1.8280441533230749E-2</c:v>
                </c:pt>
                <c:pt idx="205">
                  <c:v>1.5508977174886871E-2</c:v>
                </c:pt>
                <c:pt idx="206">
                  <c:v>2.8541496510808981E-2</c:v>
                </c:pt>
                <c:pt idx="207">
                  <c:v>2.8815603152504119E-2</c:v>
                </c:pt>
                <c:pt idx="208">
                  <c:v>1.429414321277154E-2</c:v>
                </c:pt>
                <c:pt idx="209">
                  <c:v>1.691256385901534E-2</c:v>
                </c:pt>
                <c:pt idx="210">
                  <c:v>2.183400370169555E-2</c:v>
                </c:pt>
                <c:pt idx="211">
                  <c:v>2.2313565199072499E-2</c:v>
                </c:pt>
                <c:pt idx="212">
                  <c:v>1.5439282320205239E-2</c:v>
                </c:pt>
                <c:pt idx="213">
                  <c:v>1.521740606820368E-2</c:v>
                </c:pt>
                <c:pt idx="214">
                  <c:v>2.4250629956513989E-2</c:v>
                </c:pt>
                <c:pt idx="215">
                  <c:v>2.656945218135038E-2</c:v>
                </c:pt>
                <c:pt idx="216">
                  <c:v>2.848418457278817E-2</c:v>
                </c:pt>
                <c:pt idx="217">
                  <c:v>2.0255029950421981E-2</c:v>
                </c:pt>
                <c:pt idx="218">
                  <c:v>2.02691774219423E-2</c:v>
                </c:pt>
                <c:pt idx="219">
                  <c:v>2.0960577852286361E-2</c:v>
                </c:pt>
                <c:pt idx="220">
                  <c:v>1.7767133867963341E-2</c:v>
                </c:pt>
                <c:pt idx="221">
                  <c:v>1.7713761353104051E-2</c:v>
                </c:pt>
                <c:pt idx="222">
                  <c:v>1.9902529109116999E-2</c:v>
                </c:pt>
                <c:pt idx="223">
                  <c:v>2.1716167508647459E-2</c:v>
                </c:pt>
                <c:pt idx="224">
                  <c:v>1.7686711983975551E-2</c:v>
                </c:pt>
                <c:pt idx="225">
                  <c:v>2.176465774715217E-2</c:v>
                </c:pt>
                <c:pt idx="226">
                  <c:v>1.8012798695749961E-2</c:v>
                </c:pt>
                <c:pt idx="227">
                  <c:v>1.8687563928495542E-2</c:v>
                </c:pt>
                <c:pt idx="228">
                  <c:v>2.7731255659942399E-2</c:v>
                </c:pt>
                <c:pt idx="229">
                  <c:v>2.5746307812277651E-2</c:v>
                </c:pt>
                <c:pt idx="230">
                  <c:v>3.1055231154303239E-2</c:v>
                </c:pt>
                <c:pt idx="231">
                  <c:v>2.0991046593407819E-2</c:v>
                </c:pt>
                <c:pt idx="232">
                  <c:v>3.1623278140738523E-2</c:v>
                </c:pt>
                <c:pt idx="233">
                  <c:v>2.6441352648454309E-2</c:v>
                </c:pt>
                <c:pt idx="234">
                  <c:v>2.4543549538619879E-2</c:v>
                </c:pt>
                <c:pt idx="235">
                  <c:v>4.9388322953660371E-2</c:v>
                </c:pt>
                <c:pt idx="236">
                  <c:v>3.8456389426011893E-2</c:v>
                </c:pt>
                <c:pt idx="237">
                  <c:v>6.4860805416510597E-2</c:v>
                </c:pt>
                <c:pt idx="238">
                  <c:v>6.888022665355828E-2</c:v>
                </c:pt>
                <c:pt idx="239">
                  <c:v>7.8552814846186841E-2</c:v>
                </c:pt>
                <c:pt idx="240">
                  <c:v>7.5482476683065292E-2</c:v>
                </c:pt>
                <c:pt idx="241">
                  <c:v>6.3331717454778377E-2</c:v>
                </c:pt>
                <c:pt idx="242">
                  <c:v>6.0842424282936659E-2</c:v>
                </c:pt>
                <c:pt idx="243">
                  <c:v>7.2019903071571759E-2</c:v>
                </c:pt>
                <c:pt idx="244">
                  <c:v>5.9940518540175652E-2</c:v>
                </c:pt>
                <c:pt idx="245">
                  <c:v>4.8724205630061149E-2</c:v>
                </c:pt>
                <c:pt idx="246">
                  <c:v>6.1255014953707422E-2</c:v>
                </c:pt>
                <c:pt idx="247">
                  <c:v>5.8528533691110357E-2</c:v>
                </c:pt>
                <c:pt idx="248">
                  <c:v>8.3136730742855297E-2</c:v>
                </c:pt>
                <c:pt idx="249">
                  <c:v>6.5152850878132995E-2</c:v>
                </c:pt>
                <c:pt idx="250">
                  <c:v>5.3195548571451333E-2</c:v>
                </c:pt>
                <c:pt idx="251">
                  <c:v>5.9900838175189083E-2</c:v>
                </c:pt>
                <c:pt idx="252">
                  <c:v>7.4860471214483096E-2</c:v>
                </c:pt>
                <c:pt idx="253">
                  <c:v>8.6327002670021746E-2</c:v>
                </c:pt>
                <c:pt idx="254">
                  <c:v>6.36198588887711E-2</c:v>
                </c:pt>
                <c:pt idx="255">
                  <c:v>4.8815817760505462E-2</c:v>
                </c:pt>
                <c:pt idx="256">
                  <c:v>6.1194800277457627E-2</c:v>
                </c:pt>
                <c:pt idx="257">
                  <c:v>5.0084436152453837E-2</c:v>
                </c:pt>
                <c:pt idx="258">
                  <c:v>6.4329697188526686E-2</c:v>
                </c:pt>
                <c:pt idx="259">
                  <c:v>6.6465883353603775E-2</c:v>
                </c:pt>
                <c:pt idx="260">
                  <c:v>8.931493209055591E-2</c:v>
                </c:pt>
                <c:pt idx="261">
                  <c:v>0.1152106798462196</c:v>
                </c:pt>
                <c:pt idx="262">
                  <c:v>9.0087686233851327E-2</c:v>
                </c:pt>
                <c:pt idx="263">
                  <c:v>0.1041062484844001</c:v>
                </c:pt>
                <c:pt idx="264">
                  <c:v>8.7454008110799841E-2</c:v>
                </c:pt>
                <c:pt idx="265">
                  <c:v>8.6975855760766274E-2</c:v>
                </c:pt>
                <c:pt idx="266">
                  <c:v>9.0578421981510893E-2</c:v>
                </c:pt>
                <c:pt idx="267">
                  <c:v>9.095496686691118E-2</c:v>
                </c:pt>
                <c:pt idx="268">
                  <c:v>8.3960746418432999E-2</c:v>
                </c:pt>
                <c:pt idx="269">
                  <c:v>0.1055680316124044</c:v>
                </c:pt>
                <c:pt idx="270">
                  <c:v>7.2516830671458365E-2</c:v>
                </c:pt>
                <c:pt idx="271">
                  <c:v>8.8206673268793154E-2</c:v>
                </c:pt>
                <c:pt idx="272">
                  <c:v>8.7282061150352211E-2</c:v>
                </c:pt>
                <c:pt idx="273">
                  <c:v>8.9002155985364068E-2</c:v>
                </c:pt>
                <c:pt idx="274">
                  <c:v>0.1045582736794637</c:v>
                </c:pt>
                <c:pt idx="275">
                  <c:v>6.4408340313478613E-2</c:v>
                </c:pt>
                <c:pt idx="276">
                  <c:v>7.9312092225995542E-2</c:v>
                </c:pt>
                <c:pt idx="277">
                  <c:v>6.0934965422545923E-2</c:v>
                </c:pt>
                <c:pt idx="278">
                  <c:v>8.4885245557064726E-2</c:v>
                </c:pt>
                <c:pt idx="279">
                  <c:v>0.1025085680161248</c:v>
                </c:pt>
                <c:pt idx="280">
                  <c:v>9.0030368986588727E-2</c:v>
                </c:pt>
                <c:pt idx="281">
                  <c:v>9.8182588167327001E-2</c:v>
                </c:pt>
                <c:pt idx="282">
                  <c:v>9.9824919666465645E-2</c:v>
                </c:pt>
                <c:pt idx="283">
                  <c:v>9.7922894743264086E-2</c:v>
                </c:pt>
                <c:pt idx="284">
                  <c:v>0.1013256168977836</c:v>
                </c:pt>
                <c:pt idx="285">
                  <c:v>7.1263368141642955E-2</c:v>
                </c:pt>
                <c:pt idx="286">
                  <c:v>9.4757852249194308E-2</c:v>
                </c:pt>
                <c:pt idx="287">
                  <c:v>9.9180468693135695E-2</c:v>
                </c:pt>
                <c:pt idx="288">
                  <c:v>6.6646641327766043E-2</c:v>
                </c:pt>
                <c:pt idx="289">
                  <c:v>0.1084007851489755</c:v>
                </c:pt>
                <c:pt idx="290">
                  <c:v>0.1079636659145808</c:v>
                </c:pt>
                <c:pt idx="291">
                  <c:v>0.1077155343838721</c:v>
                </c:pt>
                <c:pt idx="292">
                  <c:v>0.1008326248960103</c:v>
                </c:pt>
                <c:pt idx="293">
                  <c:v>0.118721976760785</c:v>
                </c:pt>
                <c:pt idx="294">
                  <c:v>0.12545651775207869</c:v>
                </c:pt>
                <c:pt idx="295">
                  <c:v>0.13051059652626579</c:v>
                </c:pt>
                <c:pt idx="296">
                  <c:v>0.12914393942776281</c:v>
                </c:pt>
                <c:pt idx="297">
                  <c:v>0.13277741351065631</c:v>
                </c:pt>
                <c:pt idx="298">
                  <c:v>0.1388560486783168</c:v>
                </c:pt>
                <c:pt idx="299">
                  <c:v>0.1348869424369798</c:v>
                </c:pt>
                <c:pt idx="300">
                  <c:v>0.1392148117457169</c:v>
                </c:pt>
                <c:pt idx="301">
                  <c:v>0.12648931560902171</c:v>
                </c:pt>
                <c:pt idx="302">
                  <c:v>0.13556360049781041</c:v>
                </c:pt>
                <c:pt idx="303">
                  <c:v>0.1333700454617677</c:v>
                </c:pt>
                <c:pt idx="304">
                  <c:v>0.13339121044869659</c:v>
                </c:pt>
                <c:pt idx="305">
                  <c:v>0.13674559181891821</c:v>
                </c:pt>
                <c:pt idx="306">
                  <c:v>0.13804022347482539</c:v>
                </c:pt>
                <c:pt idx="307">
                  <c:v>0.13521418555538781</c:v>
                </c:pt>
                <c:pt idx="308">
                  <c:v>0.12591834380264291</c:v>
                </c:pt>
                <c:pt idx="309">
                  <c:v>0.1163990407021572</c:v>
                </c:pt>
                <c:pt idx="310">
                  <c:v>0.1073515053730653</c:v>
                </c:pt>
                <c:pt idx="311">
                  <c:v>0.13511618625354921</c:v>
                </c:pt>
                <c:pt idx="312">
                  <c:v>0.13063609983378771</c:v>
                </c:pt>
                <c:pt idx="313">
                  <c:v>0.12879002914830179</c:v>
                </c:pt>
                <c:pt idx="314">
                  <c:v>0.1201061669497369</c:v>
                </c:pt>
                <c:pt idx="315">
                  <c:v>9.7970349872446641E-2</c:v>
                </c:pt>
                <c:pt idx="316">
                  <c:v>9.3934011889048263E-2</c:v>
                </c:pt>
                <c:pt idx="317">
                  <c:v>0.1321497993933835</c:v>
                </c:pt>
                <c:pt idx="318">
                  <c:v>0.1293848154565867</c:v>
                </c:pt>
                <c:pt idx="319">
                  <c:v>0.13115004045369411</c:v>
                </c:pt>
                <c:pt idx="320">
                  <c:v>0.12651929509949469</c:v>
                </c:pt>
                <c:pt idx="321">
                  <c:v>0.1132286078982951</c:v>
                </c:pt>
                <c:pt idx="322">
                  <c:v>0.1236058618797311</c:v>
                </c:pt>
                <c:pt idx="323">
                  <c:v>0.12735316620983539</c:v>
                </c:pt>
                <c:pt idx="324">
                  <c:v>0.1055628869790554</c:v>
                </c:pt>
                <c:pt idx="325">
                  <c:v>0.12172388180203469</c:v>
                </c:pt>
                <c:pt idx="326">
                  <c:v>0.11395203242943661</c:v>
                </c:pt>
                <c:pt idx="327">
                  <c:v>0.1078134302517698</c:v>
                </c:pt>
                <c:pt idx="328">
                  <c:v>9.573022415140657E-2</c:v>
                </c:pt>
                <c:pt idx="329">
                  <c:v>0.1068200541978527</c:v>
                </c:pt>
                <c:pt idx="330">
                  <c:v>0.1115310633956194</c:v>
                </c:pt>
                <c:pt idx="331">
                  <c:v>8.5781084657033602E-2</c:v>
                </c:pt>
                <c:pt idx="332">
                  <c:v>7.8661712248108959E-2</c:v>
                </c:pt>
                <c:pt idx="333">
                  <c:v>8.8782636161471737E-2</c:v>
                </c:pt>
                <c:pt idx="334">
                  <c:v>8.8153135063755883E-2</c:v>
                </c:pt>
                <c:pt idx="335">
                  <c:v>0.1060337266841881</c:v>
                </c:pt>
                <c:pt idx="336">
                  <c:v>9.2645540331510345E-2</c:v>
                </c:pt>
                <c:pt idx="337">
                  <c:v>8.5797275049299224E-2</c:v>
                </c:pt>
                <c:pt idx="338">
                  <c:v>9.6183021232767341E-2</c:v>
                </c:pt>
                <c:pt idx="339">
                  <c:v>7.7078605357684599E-2</c:v>
                </c:pt>
                <c:pt idx="340">
                  <c:v>7.6802926267490593E-2</c:v>
                </c:pt>
                <c:pt idx="341">
                  <c:v>8.5166160501872354E-2</c:v>
                </c:pt>
                <c:pt idx="342">
                  <c:v>9.6635518145447727E-2</c:v>
                </c:pt>
                <c:pt idx="343">
                  <c:v>7.7447458687475088E-2</c:v>
                </c:pt>
                <c:pt idx="344">
                  <c:v>8.3185884954693229E-2</c:v>
                </c:pt>
                <c:pt idx="345">
                  <c:v>8.1594794591564199E-2</c:v>
                </c:pt>
                <c:pt idx="346">
                  <c:v>6.5374249421077266E-2</c:v>
                </c:pt>
                <c:pt idx="347">
                  <c:v>6.0126528301679812E-2</c:v>
                </c:pt>
                <c:pt idx="348">
                  <c:v>7.909722068564505E-2</c:v>
                </c:pt>
                <c:pt idx="349">
                  <c:v>9.233655908747064E-2</c:v>
                </c:pt>
                <c:pt idx="350">
                  <c:v>8.8336064638877401E-2</c:v>
                </c:pt>
                <c:pt idx="351">
                  <c:v>8.191988472549365E-2</c:v>
                </c:pt>
                <c:pt idx="352">
                  <c:v>5.8477865943930507E-2</c:v>
                </c:pt>
                <c:pt idx="353">
                  <c:v>9.2734306769975197E-2</c:v>
                </c:pt>
                <c:pt idx="354">
                  <c:v>7.7966181446851635E-2</c:v>
                </c:pt>
                <c:pt idx="355">
                  <c:v>6.8912246816176997E-2</c:v>
                </c:pt>
                <c:pt idx="356">
                  <c:v>8.9358920384068785E-2</c:v>
                </c:pt>
                <c:pt idx="357">
                  <c:v>6.7231658114836265E-2</c:v>
                </c:pt>
                <c:pt idx="358">
                  <c:v>8.7553741489594508E-2</c:v>
                </c:pt>
                <c:pt idx="359">
                  <c:v>6.8578316826489752E-2</c:v>
                </c:pt>
                <c:pt idx="360">
                  <c:v>7.8773984488496124E-2</c:v>
                </c:pt>
                <c:pt idx="361">
                  <c:v>5.8499417821675809E-2</c:v>
                </c:pt>
                <c:pt idx="362">
                  <c:v>7.1909222648099222E-2</c:v>
                </c:pt>
                <c:pt idx="363">
                  <c:v>8.6844109470796807E-2</c:v>
                </c:pt>
                <c:pt idx="364">
                  <c:v>9.1587936155277119E-2</c:v>
                </c:pt>
                <c:pt idx="365">
                  <c:v>7.0878371931714007E-2</c:v>
                </c:pt>
                <c:pt idx="366">
                  <c:v>6.3760627029527714E-2</c:v>
                </c:pt>
                <c:pt idx="367">
                  <c:v>6.4238400836832507E-2</c:v>
                </c:pt>
                <c:pt idx="368">
                  <c:v>6.4947227255007983E-2</c:v>
                </c:pt>
                <c:pt idx="369">
                  <c:v>7.4113120878184835E-2</c:v>
                </c:pt>
                <c:pt idx="370">
                  <c:v>7.7880614442133123E-2</c:v>
                </c:pt>
                <c:pt idx="371">
                  <c:v>7.6375739700591805E-2</c:v>
                </c:pt>
                <c:pt idx="372">
                  <c:v>5.6590225673234837E-2</c:v>
                </c:pt>
                <c:pt idx="373">
                  <c:v>5.5572024797550627E-2</c:v>
                </c:pt>
                <c:pt idx="374">
                  <c:v>8.5932169730796398E-2</c:v>
                </c:pt>
                <c:pt idx="375">
                  <c:v>6.359175610622754E-2</c:v>
                </c:pt>
                <c:pt idx="376">
                  <c:v>6.3393421789078114E-2</c:v>
                </c:pt>
                <c:pt idx="377">
                  <c:v>7.5438516219300214E-2</c:v>
                </c:pt>
                <c:pt idx="378">
                  <c:v>7.9492622136458913E-2</c:v>
                </c:pt>
                <c:pt idx="379">
                  <c:v>7.5354127990210074E-2</c:v>
                </c:pt>
                <c:pt idx="380">
                  <c:v>0.1087491489823062</c:v>
                </c:pt>
                <c:pt idx="381">
                  <c:v>9.1461777664839775E-2</c:v>
                </c:pt>
                <c:pt idx="382">
                  <c:v>0.1096073550610776</c:v>
                </c:pt>
                <c:pt idx="383">
                  <c:v>0.1129776989082595</c:v>
                </c:pt>
                <c:pt idx="384">
                  <c:v>8.9755100947834607E-2</c:v>
                </c:pt>
                <c:pt idx="385">
                  <c:v>7.3080331882585406E-2</c:v>
                </c:pt>
                <c:pt idx="386">
                  <c:v>8.118166018646894E-2</c:v>
                </c:pt>
                <c:pt idx="387">
                  <c:v>9.2764010320188883E-2</c:v>
                </c:pt>
                <c:pt idx="388">
                  <c:v>0.10021702846252439</c:v>
                </c:pt>
                <c:pt idx="389">
                  <c:v>8.6655259485905203E-2</c:v>
                </c:pt>
                <c:pt idx="390">
                  <c:v>8.5967664078885883E-2</c:v>
                </c:pt>
                <c:pt idx="391">
                  <c:v>5.7799552292041478E-2</c:v>
                </c:pt>
                <c:pt idx="392">
                  <c:v>7.5169705388497154E-2</c:v>
                </c:pt>
                <c:pt idx="393">
                  <c:v>5.4931613211190257E-2</c:v>
                </c:pt>
                <c:pt idx="394">
                  <c:v>8.0495911248527577E-2</c:v>
                </c:pt>
                <c:pt idx="395">
                  <c:v>7.9690310326193226E-2</c:v>
                </c:pt>
                <c:pt idx="396">
                  <c:v>6.8635077065506644E-2</c:v>
                </c:pt>
                <c:pt idx="397">
                  <c:v>6.3459804421832258E-2</c:v>
                </c:pt>
                <c:pt idx="398">
                  <c:v>7.0932749830835751E-2</c:v>
                </c:pt>
                <c:pt idx="399">
                  <c:v>6.9763326858485866E-2</c:v>
                </c:pt>
                <c:pt idx="400">
                  <c:v>5.9627316665462303E-2</c:v>
                </c:pt>
                <c:pt idx="401">
                  <c:v>7.3136758381517245E-2</c:v>
                </c:pt>
                <c:pt idx="402">
                  <c:v>5.6157295096764717E-2</c:v>
                </c:pt>
                <c:pt idx="403">
                  <c:v>6.1599341950190407E-2</c:v>
                </c:pt>
                <c:pt idx="404">
                  <c:v>7.414339248761867E-2</c:v>
                </c:pt>
                <c:pt idx="405">
                  <c:v>7.2903813043238605E-2</c:v>
                </c:pt>
                <c:pt idx="406">
                  <c:v>5.5149009522638341E-2</c:v>
                </c:pt>
                <c:pt idx="407">
                  <c:v>5.9936215834131452E-2</c:v>
                </c:pt>
                <c:pt idx="408">
                  <c:v>5.5454914620818113E-2</c:v>
                </c:pt>
                <c:pt idx="409">
                  <c:v>6.5665268519567804E-2</c:v>
                </c:pt>
                <c:pt idx="410">
                  <c:v>7.7842419622984188E-2</c:v>
                </c:pt>
                <c:pt idx="411">
                  <c:v>5.587016309751245E-2</c:v>
                </c:pt>
                <c:pt idx="412">
                  <c:v>5.6322771193497788E-2</c:v>
                </c:pt>
                <c:pt idx="413">
                  <c:v>5.6735418311327522E-2</c:v>
                </c:pt>
                <c:pt idx="414">
                  <c:v>6.652204218262793E-2</c:v>
                </c:pt>
                <c:pt idx="415">
                  <c:v>5.2966852558341521E-2</c:v>
                </c:pt>
                <c:pt idx="416">
                  <c:v>6.6116048763509516E-2</c:v>
                </c:pt>
                <c:pt idx="417">
                  <c:v>7.0403766943629112E-2</c:v>
                </c:pt>
                <c:pt idx="418">
                  <c:v>6.3957230642400706E-2</c:v>
                </c:pt>
                <c:pt idx="419">
                  <c:v>6.8320503833406709E-2</c:v>
                </c:pt>
                <c:pt idx="420">
                  <c:v>6.1949112090451827E-2</c:v>
                </c:pt>
                <c:pt idx="421">
                  <c:v>4.1112440513311678E-2</c:v>
                </c:pt>
                <c:pt idx="422">
                  <c:v>6.6253289876066088E-2</c:v>
                </c:pt>
                <c:pt idx="423">
                  <c:v>6.7277869696071996E-2</c:v>
                </c:pt>
                <c:pt idx="424">
                  <c:v>5.6505915617226572E-2</c:v>
                </c:pt>
                <c:pt idx="425">
                  <c:v>6.0680564186089962E-2</c:v>
                </c:pt>
                <c:pt idx="426">
                  <c:v>5.3848804997602313E-2</c:v>
                </c:pt>
                <c:pt idx="427">
                  <c:v>4.8814853663582243E-2</c:v>
                </c:pt>
                <c:pt idx="428">
                  <c:v>4.898423187886497E-2</c:v>
                </c:pt>
                <c:pt idx="429">
                  <c:v>5.0537646631786268E-2</c:v>
                </c:pt>
                <c:pt idx="430">
                  <c:v>5.763654673103677E-2</c:v>
                </c:pt>
                <c:pt idx="431">
                  <c:v>4.6543420497069533E-2</c:v>
                </c:pt>
                <c:pt idx="432">
                  <c:v>5.2937439385887089E-2</c:v>
                </c:pt>
                <c:pt idx="433">
                  <c:v>6.788515550275942E-2</c:v>
                </c:pt>
                <c:pt idx="434">
                  <c:v>5.3509630336567512E-2</c:v>
                </c:pt>
                <c:pt idx="435">
                  <c:v>4.7360176308713989E-2</c:v>
                </c:pt>
                <c:pt idx="436">
                  <c:v>4.0635605844791797E-2</c:v>
                </c:pt>
                <c:pt idx="437">
                  <c:v>6.2811339464283633E-2</c:v>
                </c:pt>
                <c:pt idx="438">
                  <c:v>4.3307062821911518E-2</c:v>
                </c:pt>
                <c:pt idx="439">
                  <c:v>5.4460734484213992E-2</c:v>
                </c:pt>
                <c:pt idx="440">
                  <c:v>7.4558534278276564E-2</c:v>
                </c:pt>
                <c:pt idx="441">
                  <c:v>6.7119069640808438E-2</c:v>
                </c:pt>
                <c:pt idx="442">
                  <c:v>7.1853191085965815E-2</c:v>
                </c:pt>
                <c:pt idx="443">
                  <c:v>6.3583609418048428E-2</c:v>
                </c:pt>
                <c:pt idx="444">
                  <c:v>5.662515475638924E-2</c:v>
                </c:pt>
                <c:pt idx="445">
                  <c:v>8.385964956512558E-2</c:v>
                </c:pt>
                <c:pt idx="446">
                  <c:v>8.4914221600177697E-2</c:v>
                </c:pt>
                <c:pt idx="447">
                  <c:v>7.5927741522593267E-2</c:v>
                </c:pt>
                <c:pt idx="448">
                  <c:v>6.9410444860349099E-2</c:v>
                </c:pt>
                <c:pt idx="449">
                  <c:v>6.8521774583532077E-2</c:v>
                </c:pt>
                <c:pt idx="450">
                  <c:v>7.9321197047926464E-2</c:v>
                </c:pt>
                <c:pt idx="451">
                  <c:v>7.1026438816134588E-2</c:v>
                </c:pt>
                <c:pt idx="452">
                  <c:v>6.8141681733040901E-2</c:v>
                </c:pt>
                <c:pt idx="453">
                  <c:v>7.5887017546567237E-2</c:v>
                </c:pt>
                <c:pt idx="454">
                  <c:v>6.4265562566348536E-2</c:v>
                </c:pt>
                <c:pt idx="455">
                  <c:v>5.4445658003741702E-2</c:v>
                </c:pt>
                <c:pt idx="456">
                  <c:v>4.3589325358609987E-2</c:v>
                </c:pt>
                <c:pt idx="457">
                  <c:v>5.4927669854109219E-2</c:v>
                </c:pt>
                <c:pt idx="458">
                  <c:v>7.5558945229196747E-2</c:v>
                </c:pt>
                <c:pt idx="459">
                  <c:v>6.6147454848900555E-2</c:v>
                </c:pt>
                <c:pt idx="460">
                  <c:v>3.9173700986092859E-2</c:v>
                </c:pt>
                <c:pt idx="461">
                  <c:v>6.7907921700404869E-2</c:v>
                </c:pt>
                <c:pt idx="462">
                  <c:v>7.1460118009410545E-2</c:v>
                </c:pt>
                <c:pt idx="463">
                  <c:v>5.7430704933852217E-2</c:v>
                </c:pt>
                <c:pt idx="464">
                  <c:v>4.854286270888767E-2</c:v>
                </c:pt>
                <c:pt idx="465">
                  <c:v>4.9297195765612069E-2</c:v>
                </c:pt>
                <c:pt idx="466">
                  <c:v>3.3431903637639468E-2</c:v>
                </c:pt>
                <c:pt idx="467">
                  <c:v>5.8528404172632192E-2</c:v>
                </c:pt>
                <c:pt idx="468">
                  <c:v>3.3072962066321217E-2</c:v>
                </c:pt>
                <c:pt idx="469">
                  <c:v>4.64101568302972E-2</c:v>
                </c:pt>
                <c:pt idx="470">
                  <c:v>4.4858804058811222E-2</c:v>
                </c:pt>
                <c:pt idx="471">
                  <c:v>3.145914893729012E-2</c:v>
                </c:pt>
                <c:pt idx="472">
                  <c:v>3.5171642097770017E-2</c:v>
                </c:pt>
                <c:pt idx="473">
                  <c:v>5.4951722565024071E-2</c:v>
                </c:pt>
                <c:pt idx="474">
                  <c:v>3.3662198393635157E-2</c:v>
                </c:pt>
                <c:pt idx="475">
                  <c:v>6.0853719159161677E-2</c:v>
                </c:pt>
                <c:pt idx="476">
                  <c:v>6.0445657737610639E-2</c:v>
                </c:pt>
                <c:pt idx="477">
                  <c:v>7.3067774215104644E-2</c:v>
                </c:pt>
                <c:pt idx="478">
                  <c:v>5.1288104575297679E-2</c:v>
                </c:pt>
                <c:pt idx="479">
                  <c:v>8.0089754902475177E-2</c:v>
                </c:pt>
                <c:pt idx="480">
                  <c:v>4.5746291446003548E-2</c:v>
                </c:pt>
                <c:pt idx="481">
                  <c:v>4.6264398111573769E-2</c:v>
                </c:pt>
                <c:pt idx="482">
                  <c:v>6.5260278990512108E-2</c:v>
                </c:pt>
                <c:pt idx="483">
                  <c:v>3.8921238387058098E-2</c:v>
                </c:pt>
                <c:pt idx="484">
                  <c:v>5.2239366074006817E-2</c:v>
                </c:pt>
                <c:pt idx="485">
                  <c:v>5.1746933964201769E-2</c:v>
                </c:pt>
                <c:pt idx="486">
                  <c:v>5.9433039934363413E-2</c:v>
                </c:pt>
                <c:pt idx="487">
                  <c:v>7.7649300779868716E-2</c:v>
                </c:pt>
                <c:pt idx="488">
                  <c:v>6.8705036277804624E-2</c:v>
                </c:pt>
                <c:pt idx="489">
                  <c:v>7.9086242090984291E-2</c:v>
                </c:pt>
                <c:pt idx="490">
                  <c:v>6.9096136589650969E-2</c:v>
                </c:pt>
                <c:pt idx="491">
                  <c:v>7.4350877753164138E-2</c:v>
                </c:pt>
                <c:pt idx="492">
                  <c:v>6.0328843465230847E-2</c:v>
                </c:pt>
                <c:pt idx="493">
                  <c:v>7.8599429545259392E-2</c:v>
                </c:pt>
                <c:pt idx="494">
                  <c:v>4.3143334971077231E-2</c:v>
                </c:pt>
                <c:pt idx="495">
                  <c:v>5.9014812319638323E-2</c:v>
                </c:pt>
                <c:pt idx="496">
                  <c:v>6.4272646783780349E-2</c:v>
                </c:pt>
                <c:pt idx="497">
                  <c:v>6.1088488362652217E-2</c:v>
                </c:pt>
                <c:pt idx="498">
                  <c:v>4.9892112843040341E-2</c:v>
                </c:pt>
                <c:pt idx="499">
                  <c:v>6.4078756074495272E-2</c:v>
                </c:pt>
                <c:pt idx="500">
                  <c:v>6.6401705092314439E-2</c:v>
                </c:pt>
                <c:pt idx="501">
                  <c:v>4.8805350399430292E-2</c:v>
                </c:pt>
                <c:pt idx="502">
                  <c:v>5.9338587845541003E-2</c:v>
                </c:pt>
                <c:pt idx="503">
                  <c:v>7.1765927767662233E-2</c:v>
                </c:pt>
                <c:pt idx="504">
                  <c:v>4.667697830619387E-2</c:v>
                </c:pt>
                <c:pt idx="505">
                  <c:v>5.8036669911325098E-2</c:v>
                </c:pt>
                <c:pt idx="506">
                  <c:v>4.4627052893573507E-2</c:v>
                </c:pt>
                <c:pt idx="507">
                  <c:v>4.8996412106284311E-2</c:v>
                </c:pt>
                <c:pt idx="508">
                  <c:v>4.2918738192109153E-2</c:v>
                </c:pt>
                <c:pt idx="509">
                  <c:v>8.5607659826782506E-2</c:v>
                </c:pt>
                <c:pt idx="510">
                  <c:v>5.1159287271499612E-2</c:v>
                </c:pt>
                <c:pt idx="511">
                  <c:v>7.1753279578389256E-2</c:v>
                </c:pt>
                <c:pt idx="512">
                  <c:v>6.0300624326181343E-2</c:v>
                </c:pt>
                <c:pt idx="513">
                  <c:v>6.2118467199089943E-2</c:v>
                </c:pt>
                <c:pt idx="514">
                  <c:v>5.1361592600260769E-2</c:v>
                </c:pt>
                <c:pt idx="515">
                  <c:v>4.398119872617081E-2</c:v>
                </c:pt>
                <c:pt idx="516">
                  <c:v>4.9186540167053608E-2</c:v>
                </c:pt>
                <c:pt idx="517">
                  <c:v>5.5727994036309673E-2</c:v>
                </c:pt>
                <c:pt idx="518">
                  <c:v>4.4117123586269007E-2</c:v>
                </c:pt>
                <c:pt idx="519">
                  <c:v>5.6436213279782398E-2</c:v>
                </c:pt>
                <c:pt idx="520">
                  <c:v>5.1947847668880658E-2</c:v>
                </c:pt>
                <c:pt idx="521">
                  <c:v>5.0653595440212279E-2</c:v>
                </c:pt>
                <c:pt idx="522">
                  <c:v>3.9715921609759237E-2</c:v>
                </c:pt>
                <c:pt idx="523">
                  <c:v>5.5053573643284878E-2</c:v>
                </c:pt>
                <c:pt idx="524">
                  <c:v>5.5238563313848223E-2</c:v>
                </c:pt>
                <c:pt idx="525">
                  <c:v>4.6039913736511527E-2</c:v>
                </c:pt>
                <c:pt idx="526">
                  <c:v>4.3669005804434141E-2</c:v>
                </c:pt>
                <c:pt idx="527">
                  <c:v>4.9210211182494613E-2</c:v>
                </c:pt>
                <c:pt idx="528">
                  <c:v>4.7118385670093327E-2</c:v>
                </c:pt>
                <c:pt idx="529">
                  <c:v>3.6774891756794693E-2</c:v>
                </c:pt>
                <c:pt idx="530">
                  <c:v>4.0130495147906418E-2</c:v>
                </c:pt>
                <c:pt idx="531">
                  <c:v>3.7853529071568408E-2</c:v>
                </c:pt>
                <c:pt idx="532">
                  <c:v>4.5976173523846989E-2</c:v>
                </c:pt>
                <c:pt idx="533">
                  <c:v>3.6526780968402298E-2</c:v>
                </c:pt>
                <c:pt idx="534">
                  <c:v>3.8260793186788357E-2</c:v>
                </c:pt>
                <c:pt idx="535">
                  <c:v>3.6500839195914771E-2</c:v>
                </c:pt>
                <c:pt idx="536">
                  <c:v>3.4775509408240243E-2</c:v>
                </c:pt>
                <c:pt idx="537">
                  <c:v>2.656923863601798E-2</c:v>
                </c:pt>
                <c:pt idx="538">
                  <c:v>2.8128604739947528E-2</c:v>
                </c:pt>
                <c:pt idx="539">
                  <c:v>3.7564827173216228E-2</c:v>
                </c:pt>
                <c:pt idx="540">
                  <c:v>3.4361111065015569E-2</c:v>
                </c:pt>
                <c:pt idx="541">
                  <c:v>3.5482989797073872E-2</c:v>
                </c:pt>
                <c:pt idx="542">
                  <c:v>2.9669998590365801E-2</c:v>
                </c:pt>
                <c:pt idx="543">
                  <c:v>4.6046124525984111E-2</c:v>
                </c:pt>
                <c:pt idx="544">
                  <c:v>5.8768374736557633E-2</c:v>
                </c:pt>
                <c:pt idx="545">
                  <c:v>4.2837168028004878E-2</c:v>
                </c:pt>
                <c:pt idx="546">
                  <c:v>3.359133909956008E-2</c:v>
                </c:pt>
                <c:pt idx="547">
                  <c:v>3.3606463495220423E-2</c:v>
                </c:pt>
                <c:pt idx="548">
                  <c:v>3.3363497095383873E-2</c:v>
                </c:pt>
                <c:pt idx="549">
                  <c:v>3.4870638183301897E-2</c:v>
                </c:pt>
                <c:pt idx="550">
                  <c:v>3.0552938063902881E-2</c:v>
                </c:pt>
                <c:pt idx="551">
                  <c:v>3.3425342884605427E-2</c:v>
                </c:pt>
                <c:pt idx="552">
                  <c:v>3.3847254818717469E-2</c:v>
                </c:pt>
                <c:pt idx="553">
                  <c:v>4.2277821449000962E-2</c:v>
                </c:pt>
                <c:pt idx="554">
                  <c:v>3.929571887470909E-2</c:v>
                </c:pt>
                <c:pt idx="555">
                  <c:v>3.4599468529099689E-2</c:v>
                </c:pt>
                <c:pt idx="556">
                  <c:v>3.7417117209627773E-2</c:v>
                </c:pt>
                <c:pt idx="557">
                  <c:v>3.7194622101757523E-2</c:v>
                </c:pt>
                <c:pt idx="558">
                  <c:v>3.1871093445304387E-2</c:v>
                </c:pt>
                <c:pt idx="559">
                  <c:v>3.250023344910323E-2</c:v>
                </c:pt>
                <c:pt idx="560">
                  <c:v>2.958539675408588E-2</c:v>
                </c:pt>
                <c:pt idx="561">
                  <c:v>3.1783767258264123E-2</c:v>
                </c:pt>
                <c:pt idx="562">
                  <c:v>4.0544210041194961E-2</c:v>
                </c:pt>
                <c:pt idx="563">
                  <c:v>3.918466410783062E-2</c:v>
                </c:pt>
                <c:pt idx="564">
                  <c:v>3.1542344448696642E-2</c:v>
                </c:pt>
                <c:pt idx="565">
                  <c:v>3.0683599970556821E-2</c:v>
                </c:pt>
                <c:pt idx="566">
                  <c:v>3.405533884011145E-2</c:v>
                </c:pt>
                <c:pt idx="567">
                  <c:v>3.0489186713893401E-2</c:v>
                </c:pt>
                <c:pt idx="568">
                  <c:v>3.130065942513973E-2</c:v>
                </c:pt>
                <c:pt idx="569">
                  <c:v>3.3677388101004027E-2</c:v>
                </c:pt>
                <c:pt idx="570">
                  <c:v>1.700783241444366E-2</c:v>
                </c:pt>
                <c:pt idx="571">
                  <c:v>2.3406515589756909E-2</c:v>
                </c:pt>
                <c:pt idx="572">
                  <c:v>2.7011994007233031E-2</c:v>
                </c:pt>
                <c:pt idx="573">
                  <c:v>2.5800909900575091E-2</c:v>
                </c:pt>
                <c:pt idx="574">
                  <c:v>3.148958524284335E-2</c:v>
                </c:pt>
                <c:pt idx="575">
                  <c:v>3.6360761033373427E-2</c:v>
                </c:pt>
                <c:pt idx="576">
                  <c:v>4.7882697504871521E-2</c:v>
                </c:pt>
                <c:pt idx="577">
                  <c:v>2.5980023292217921E-2</c:v>
                </c:pt>
                <c:pt idx="578">
                  <c:v>2.3594034494870311E-2</c:v>
                </c:pt>
                <c:pt idx="579">
                  <c:v>3.7495395966350167E-2</c:v>
                </c:pt>
                <c:pt idx="580">
                  <c:v>4.6368032156258357E-2</c:v>
                </c:pt>
                <c:pt idx="581">
                  <c:v>4.0607600484592069E-2</c:v>
                </c:pt>
                <c:pt idx="582">
                  <c:v>3.0793851840761249E-2</c:v>
                </c:pt>
                <c:pt idx="583">
                  <c:v>3.743270256361763E-2</c:v>
                </c:pt>
                <c:pt idx="584">
                  <c:v>2.9434000218007138E-2</c:v>
                </c:pt>
                <c:pt idx="585">
                  <c:v>2.954469892577025E-2</c:v>
                </c:pt>
                <c:pt idx="586">
                  <c:v>2.2015723457378091E-2</c:v>
                </c:pt>
                <c:pt idx="587">
                  <c:v>2.580533573319831E-2</c:v>
                </c:pt>
                <c:pt idx="588">
                  <c:v>2.313378487303562E-2</c:v>
                </c:pt>
                <c:pt idx="589">
                  <c:v>2.57726873006121E-2</c:v>
                </c:pt>
                <c:pt idx="590">
                  <c:v>3.1906239344202211E-2</c:v>
                </c:pt>
                <c:pt idx="591">
                  <c:v>2.9902437770952809E-2</c:v>
                </c:pt>
                <c:pt idx="592">
                  <c:v>2.3222315633136321E-2</c:v>
                </c:pt>
                <c:pt idx="593">
                  <c:v>2.815918962093307E-2</c:v>
                </c:pt>
                <c:pt idx="594">
                  <c:v>3.4097563328403212E-2</c:v>
                </c:pt>
                <c:pt idx="595">
                  <c:v>2.6134385466705261E-2</c:v>
                </c:pt>
                <c:pt idx="596">
                  <c:v>2.9674423317569799E-2</c:v>
                </c:pt>
                <c:pt idx="597">
                  <c:v>2.5182001027963221E-2</c:v>
                </c:pt>
                <c:pt idx="598">
                  <c:v>2.6642996975151729E-2</c:v>
                </c:pt>
                <c:pt idx="599">
                  <c:v>2.957491707964479E-2</c:v>
                </c:pt>
                <c:pt idx="600">
                  <c:v>2.8565490486509981E-2</c:v>
                </c:pt>
                <c:pt idx="601">
                  <c:v>2.7600734900229029E-2</c:v>
                </c:pt>
                <c:pt idx="602">
                  <c:v>3.3215347842467248E-2</c:v>
                </c:pt>
                <c:pt idx="603">
                  <c:v>2.891016415097785E-2</c:v>
                </c:pt>
                <c:pt idx="604">
                  <c:v>2.7393332595688841E-2</c:v>
                </c:pt>
                <c:pt idx="605">
                  <c:v>2.6697004538449941E-2</c:v>
                </c:pt>
                <c:pt idx="606">
                  <c:v>4.2664717661794867E-2</c:v>
                </c:pt>
                <c:pt idx="607">
                  <c:v>2.9739316348895241E-2</c:v>
                </c:pt>
                <c:pt idx="608">
                  <c:v>3.1182632889397911E-2</c:v>
                </c:pt>
                <c:pt idx="609">
                  <c:v>3.1482078819169659E-2</c:v>
                </c:pt>
                <c:pt idx="610">
                  <c:v>3.5769176202396322E-2</c:v>
                </c:pt>
                <c:pt idx="611">
                  <c:v>3.5569355169743397E-2</c:v>
                </c:pt>
                <c:pt idx="612">
                  <c:v>5.2158939979515442E-2</c:v>
                </c:pt>
                <c:pt idx="613">
                  <c:v>3.1876461675323813E-2</c:v>
                </c:pt>
                <c:pt idx="614">
                  <c:v>3.5445302487088548E-2</c:v>
                </c:pt>
                <c:pt idx="615">
                  <c:v>2.726338662428289E-2</c:v>
                </c:pt>
                <c:pt idx="616">
                  <c:v>2.5618663474834321E-2</c:v>
                </c:pt>
                <c:pt idx="617">
                  <c:v>3.1696629347870632E-2</c:v>
                </c:pt>
                <c:pt idx="618">
                  <c:v>2.5706011672526979E-2</c:v>
                </c:pt>
                <c:pt idx="619">
                  <c:v>3.2644102522270707E-2</c:v>
                </c:pt>
                <c:pt idx="620">
                  <c:v>4.1657571523741152E-2</c:v>
                </c:pt>
                <c:pt idx="621">
                  <c:v>5.4808567733333473E-2</c:v>
                </c:pt>
                <c:pt idx="622">
                  <c:v>2.5135830666099951E-2</c:v>
                </c:pt>
                <c:pt idx="623">
                  <c:v>3.2434638112130411E-2</c:v>
                </c:pt>
                <c:pt idx="624">
                  <c:v>2.9462687732300579E-2</c:v>
                </c:pt>
                <c:pt idx="625">
                  <c:v>3.8493863324631547E-2</c:v>
                </c:pt>
                <c:pt idx="626">
                  <c:v>7.3788414603969843E-2</c:v>
                </c:pt>
                <c:pt idx="627">
                  <c:v>5.9297242569220518E-2</c:v>
                </c:pt>
                <c:pt idx="628">
                  <c:v>6.8316048090869899E-2</c:v>
                </c:pt>
                <c:pt idx="629">
                  <c:v>6.8880126934373176E-2</c:v>
                </c:pt>
                <c:pt idx="630">
                  <c:v>5.4242327150242867E-2</c:v>
                </c:pt>
                <c:pt idx="631">
                  <c:v>5.8865506599773243E-2</c:v>
                </c:pt>
                <c:pt idx="632">
                  <c:v>4.4298014669953353E-2</c:v>
                </c:pt>
                <c:pt idx="633">
                  <c:v>5.2869835069026171E-2</c:v>
                </c:pt>
                <c:pt idx="634">
                  <c:v>7.0913234848692441E-2</c:v>
                </c:pt>
                <c:pt idx="635">
                  <c:v>5.2193832647832603E-2</c:v>
                </c:pt>
                <c:pt idx="636">
                  <c:v>4.6139449755720298E-2</c:v>
                </c:pt>
                <c:pt idx="637">
                  <c:v>2.9579723548878889E-2</c:v>
                </c:pt>
                <c:pt idx="638">
                  <c:v>3.5159169421625412E-2</c:v>
                </c:pt>
                <c:pt idx="639">
                  <c:v>4.0580881516245677E-2</c:v>
                </c:pt>
                <c:pt idx="640">
                  <c:v>5.3299027899122421E-2</c:v>
                </c:pt>
                <c:pt idx="641">
                  <c:v>6.8124372824231047E-2</c:v>
                </c:pt>
                <c:pt idx="642">
                  <c:v>3.4264399084557723E-2</c:v>
                </c:pt>
                <c:pt idx="643">
                  <c:v>3.9535374136430913E-2</c:v>
                </c:pt>
                <c:pt idx="644">
                  <c:v>4.2204198472341727E-2</c:v>
                </c:pt>
                <c:pt idx="645">
                  <c:v>3.3357254211616692E-2</c:v>
                </c:pt>
                <c:pt idx="646">
                  <c:v>4.6041052845619379E-2</c:v>
                </c:pt>
                <c:pt idx="647">
                  <c:v>3.7614844378506478E-2</c:v>
                </c:pt>
                <c:pt idx="648">
                  <c:v>3.2135893977359803E-2</c:v>
                </c:pt>
                <c:pt idx="649">
                  <c:v>4.4021367649188119E-2</c:v>
                </c:pt>
                <c:pt idx="650">
                  <c:v>5.7509155103674693E-2</c:v>
                </c:pt>
                <c:pt idx="651">
                  <c:v>4.000557660005781E-2</c:v>
                </c:pt>
                <c:pt idx="652">
                  <c:v>3.0069108037694241E-2</c:v>
                </c:pt>
                <c:pt idx="653">
                  <c:v>5.0007962531610509E-2</c:v>
                </c:pt>
                <c:pt idx="654">
                  <c:v>6.6511000806289355E-2</c:v>
                </c:pt>
                <c:pt idx="655">
                  <c:v>4.2179450421407839E-2</c:v>
                </c:pt>
                <c:pt idx="656">
                  <c:v>6.190012797865882E-2</c:v>
                </c:pt>
                <c:pt idx="657">
                  <c:v>5.8066255952423443E-2</c:v>
                </c:pt>
                <c:pt idx="658">
                  <c:v>5.8557505886380978E-2</c:v>
                </c:pt>
                <c:pt idx="659">
                  <c:v>4.0758893489736527E-2</c:v>
                </c:pt>
                <c:pt idx="660">
                  <c:v>4.9854300650176757E-2</c:v>
                </c:pt>
                <c:pt idx="661">
                  <c:v>7.5792502409828988E-2</c:v>
                </c:pt>
                <c:pt idx="662">
                  <c:v>4.7144285518007492E-2</c:v>
                </c:pt>
                <c:pt idx="663">
                  <c:v>4.2671479841597353E-2</c:v>
                </c:pt>
                <c:pt idx="664">
                  <c:v>4.1160733290234383E-2</c:v>
                </c:pt>
                <c:pt idx="665">
                  <c:v>6.078401634567298E-2</c:v>
                </c:pt>
                <c:pt idx="666">
                  <c:v>6.9217476425171995E-2</c:v>
                </c:pt>
                <c:pt idx="667">
                  <c:v>4.1847452747138407E-2</c:v>
                </c:pt>
                <c:pt idx="668">
                  <c:v>5.3864260398024978E-2</c:v>
                </c:pt>
                <c:pt idx="669">
                  <c:v>3.9584160976588623E-2</c:v>
                </c:pt>
                <c:pt idx="670">
                  <c:v>4.4452968656929763E-2</c:v>
                </c:pt>
                <c:pt idx="671">
                  <c:v>6.1895808327846448E-2</c:v>
                </c:pt>
                <c:pt idx="672">
                  <c:v>5.7652198484828963E-2</c:v>
                </c:pt>
                <c:pt idx="673">
                  <c:v>4.6368893183021037E-2</c:v>
                </c:pt>
                <c:pt idx="674">
                  <c:v>4.4481886046234237E-2</c:v>
                </c:pt>
                <c:pt idx="675">
                  <c:v>2.609809265199288E-2</c:v>
                </c:pt>
                <c:pt idx="676">
                  <c:v>6.2029375190630308E-2</c:v>
                </c:pt>
                <c:pt idx="677">
                  <c:v>5.455972013574676E-2</c:v>
                </c:pt>
                <c:pt idx="678">
                  <c:v>4.2908865461878991E-2</c:v>
                </c:pt>
                <c:pt idx="679">
                  <c:v>4.100087874327174E-2</c:v>
                </c:pt>
                <c:pt idx="680">
                  <c:v>5.0414539924538107E-2</c:v>
                </c:pt>
                <c:pt idx="681">
                  <c:v>4.6839512306843939E-2</c:v>
                </c:pt>
                <c:pt idx="682">
                  <c:v>4.2816014111015523E-2</c:v>
                </c:pt>
                <c:pt idx="683">
                  <c:v>3.9178951366691729E-2</c:v>
                </c:pt>
                <c:pt idx="684">
                  <c:v>4.5239067169789038E-2</c:v>
                </c:pt>
                <c:pt idx="685">
                  <c:v>6.4258577746043322E-2</c:v>
                </c:pt>
                <c:pt idx="686">
                  <c:v>6.0234580680136901E-2</c:v>
                </c:pt>
                <c:pt idx="687">
                  <c:v>3.3505272813460357E-2</c:v>
                </c:pt>
                <c:pt idx="688">
                  <c:v>3.5175617031229421E-2</c:v>
                </c:pt>
                <c:pt idx="689">
                  <c:v>5.1463921960592962E-2</c:v>
                </c:pt>
                <c:pt idx="690">
                  <c:v>4.3314382724326909E-2</c:v>
                </c:pt>
                <c:pt idx="691">
                  <c:v>3.9182462568955023E-2</c:v>
                </c:pt>
                <c:pt idx="692">
                  <c:v>5.2740075619969393E-2</c:v>
                </c:pt>
                <c:pt idx="693">
                  <c:v>3.7154163420756371E-2</c:v>
                </c:pt>
                <c:pt idx="694">
                  <c:v>3.0531156801560998E-2</c:v>
                </c:pt>
                <c:pt idx="695">
                  <c:v>3.3559853137710038E-2</c:v>
                </c:pt>
                <c:pt idx="696">
                  <c:v>3.7832259983659952E-2</c:v>
                </c:pt>
                <c:pt idx="697">
                  <c:v>3.3089915178660043E-2</c:v>
                </c:pt>
                <c:pt idx="698">
                  <c:v>4.4690996112282153E-2</c:v>
                </c:pt>
                <c:pt idx="699">
                  <c:v>6.7020781741699426E-2</c:v>
                </c:pt>
                <c:pt idx="700">
                  <c:v>6.9044272543386187E-2</c:v>
                </c:pt>
                <c:pt idx="701">
                  <c:v>5.4678806533965327E-2</c:v>
                </c:pt>
                <c:pt idx="702">
                  <c:v>4.1714703038280197E-2</c:v>
                </c:pt>
                <c:pt idx="703">
                  <c:v>3.740526876332663E-2</c:v>
                </c:pt>
                <c:pt idx="704">
                  <c:v>3.1488381825484822E-2</c:v>
                </c:pt>
                <c:pt idx="705">
                  <c:v>2.9116395419362461E-2</c:v>
                </c:pt>
                <c:pt idx="706">
                  <c:v>4.3961444920695841E-2</c:v>
                </c:pt>
                <c:pt idx="707">
                  <c:v>3.0525194025920729E-2</c:v>
                </c:pt>
                <c:pt idx="708">
                  <c:v>3.3299339476099983E-2</c:v>
                </c:pt>
                <c:pt idx="709">
                  <c:v>2.6793267793142811E-2</c:v>
                </c:pt>
                <c:pt idx="710">
                  <c:v>2.701462032629617E-2</c:v>
                </c:pt>
                <c:pt idx="711">
                  <c:v>3.3426464769822063E-2</c:v>
                </c:pt>
                <c:pt idx="712">
                  <c:v>2.5165999871444449E-2</c:v>
                </c:pt>
                <c:pt idx="713">
                  <c:v>2.3391849494040131E-2</c:v>
                </c:pt>
                <c:pt idx="714">
                  <c:v>3.215205470028535E-2</c:v>
                </c:pt>
                <c:pt idx="715">
                  <c:v>3.096018201235717E-2</c:v>
                </c:pt>
                <c:pt idx="716">
                  <c:v>5.0026273810633182E-2</c:v>
                </c:pt>
                <c:pt idx="717">
                  <c:v>2.636625693988123E-2</c:v>
                </c:pt>
                <c:pt idx="718">
                  <c:v>3.4056793430847512E-2</c:v>
                </c:pt>
                <c:pt idx="719">
                  <c:v>3.4933534488751583E-2</c:v>
                </c:pt>
                <c:pt idx="720">
                  <c:v>4.855703457835734E-2</c:v>
                </c:pt>
                <c:pt idx="721">
                  <c:v>4.0679592487885628E-2</c:v>
                </c:pt>
                <c:pt idx="722">
                  <c:v>4.1579536730033867E-2</c:v>
                </c:pt>
                <c:pt idx="723">
                  <c:v>6.0148689909473807E-2</c:v>
                </c:pt>
                <c:pt idx="724">
                  <c:v>4.9736755659448822E-2</c:v>
                </c:pt>
                <c:pt idx="725">
                  <c:v>4.252112694430963E-2</c:v>
                </c:pt>
                <c:pt idx="726">
                  <c:v>3.4531791439250108E-2</c:v>
                </c:pt>
                <c:pt idx="727">
                  <c:v>3.4731854543112457E-2</c:v>
                </c:pt>
                <c:pt idx="728">
                  <c:v>3.4543063692466763E-2</c:v>
                </c:pt>
                <c:pt idx="729">
                  <c:v>3.5829444568587818E-2</c:v>
                </c:pt>
                <c:pt idx="730">
                  <c:v>4.126164010824649E-2</c:v>
                </c:pt>
                <c:pt idx="731">
                  <c:v>4.160458291264478E-2</c:v>
                </c:pt>
                <c:pt idx="732">
                  <c:v>4.7095204006094238E-2</c:v>
                </c:pt>
                <c:pt idx="733">
                  <c:v>3.6644825923967728E-2</c:v>
                </c:pt>
                <c:pt idx="734">
                  <c:v>2.8982701518469441E-2</c:v>
                </c:pt>
                <c:pt idx="735">
                  <c:v>4.1351713181025769E-2</c:v>
                </c:pt>
                <c:pt idx="736">
                  <c:v>3.0907513414515649E-2</c:v>
                </c:pt>
                <c:pt idx="737">
                  <c:v>2.8420475426895811E-2</c:v>
                </c:pt>
                <c:pt idx="738">
                  <c:v>3.1439617774581229E-2</c:v>
                </c:pt>
                <c:pt idx="739">
                  <c:v>3.4036655645717777E-2</c:v>
                </c:pt>
                <c:pt idx="740">
                  <c:v>2.359676992621285E-2</c:v>
                </c:pt>
                <c:pt idx="741">
                  <c:v>2.4802708643064629E-2</c:v>
                </c:pt>
                <c:pt idx="742">
                  <c:v>2.1866532108926449E-2</c:v>
                </c:pt>
                <c:pt idx="743">
                  <c:v>3.1970906769755079E-2</c:v>
                </c:pt>
                <c:pt idx="744">
                  <c:v>3.7473171922652357E-2</c:v>
                </c:pt>
                <c:pt idx="745">
                  <c:v>2.573451685142936E-2</c:v>
                </c:pt>
                <c:pt idx="746">
                  <c:v>2.16933598558238E-2</c:v>
                </c:pt>
                <c:pt idx="747">
                  <c:v>3.1008429464641541E-2</c:v>
                </c:pt>
                <c:pt idx="748">
                  <c:v>1.9051679735979019E-2</c:v>
                </c:pt>
                <c:pt idx="749">
                  <c:v>2.6717127073780031E-2</c:v>
                </c:pt>
                <c:pt idx="750">
                  <c:v>2.226664210023014E-2</c:v>
                </c:pt>
                <c:pt idx="751">
                  <c:v>2.7803668813354759E-2</c:v>
                </c:pt>
                <c:pt idx="752">
                  <c:v>1.9045955681201199E-2</c:v>
                </c:pt>
                <c:pt idx="753">
                  <c:v>2.7481455142600579E-2</c:v>
                </c:pt>
                <c:pt idx="754">
                  <c:v>2.005751671371991E-2</c:v>
                </c:pt>
                <c:pt idx="755">
                  <c:v>2.2128729725281199E-2</c:v>
                </c:pt>
                <c:pt idx="756">
                  <c:v>2.6548091541906349E-2</c:v>
                </c:pt>
                <c:pt idx="757">
                  <c:v>2.0550637768613021E-2</c:v>
                </c:pt>
                <c:pt idx="758">
                  <c:v>2.1373342721656179E-2</c:v>
                </c:pt>
                <c:pt idx="759">
                  <c:v>2.123359090622139E-2</c:v>
                </c:pt>
                <c:pt idx="760">
                  <c:v>1.667159114636255E-2</c:v>
                </c:pt>
                <c:pt idx="761">
                  <c:v>2.5052990098714301E-2</c:v>
                </c:pt>
                <c:pt idx="762">
                  <c:v>1.8794554182285979E-2</c:v>
                </c:pt>
                <c:pt idx="763">
                  <c:v>2.197927966109613E-2</c:v>
                </c:pt>
                <c:pt idx="764">
                  <c:v>2.8787069864929259E-2</c:v>
                </c:pt>
                <c:pt idx="765">
                  <c:v>1.8703441620580762E-2</c:v>
                </c:pt>
                <c:pt idx="766">
                  <c:v>1.5590089283631189E-2</c:v>
                </c:pt>
                <c:pt idx="767">
                  <c:v>1.345512766486763E-2</c:v>
                </c:pt>
                <c:pt idx="768">
                  <c:v>1.468684534802539E-2</c:v>
                </c:pt>
                <c:pt idx="769">
                  <c:v>1.6223402908360971E-2</c:v>
                </c:pt>
                <c:pt idx="770">
                  <c:v>2.331843840182048E-2</c:v>
                </c:pt>
                <c:pt idx="771">
                  <c:v>2.0924067381129278E-2</c:v>
                </c:pt>
                <c:pt idx="772">
                  <c:v>1.9799239614610671E-2</c:v>
                </c:pt>
                <c:pt idx="773">
                  <c:v>2.1960515540185219E-2</c:v>
                </c:pt>
                <c:pt idx="774">
                  <c:v>1.6649587903392628E-2</c:v>
                </c:pt>
                <c:pt idx="775">
                  <c:v>2.5544915449835209E-2</c:v>
                </c:pt>
                <c:pt idx="776">
                  <c:v>3.0526120956842109E-2</c:v>
                </c:pt>
                <c:pt idx="777">
                  <c:v>2.3158504192166769E-2</c:v>
                </c:pt>
                <c:pt idx="778">
                  <c:v>2.4498795393789081E-2</c:v>
                </c:pt>
                <c:pt idx="779">
                  <c:v>1.495767895784662E-2</c:v>
                </c:pt>
                <c:pt idx="780">
                  <c:v>1.81362414991019E-2</c:v>
                </c:pt>
                <c:pt idx="781">
                  <c:v>2.675332104345883E-2</c:v>
                </c:pt>
                <c:pt idx="782">
                  <c:v>2.0259139381430681E-2</c:v>
                </c:pt>
                <c:pt idx="783">
                  <c:v>2.141241252634914E-2</c:v>
                </c:pt>
                <c:pt idx="784">
                  <c:v>2.4816619041320289E-2</c:v>
                </c:pt>
                <c:pt idx="785">
                  <c:v>2.797588621590763E-2</c:v>
                </c:pt>
                <c:pt idx="786">
                  <c:v>2.2726380980257341E-2</c:v>
                </c:pt>
                <c:pt idx="787">
                  <c:v>2.2293680446936769E-2</c:v>
                </c:pt>
                <c:pt idx="788">
                  <c:v>2.3217717018950319E-2</c:v>
                </c:pt>
                <c:pt idx="789">
                  <c:v>1.6235174363294139E-2</c:v>
                </c:pt>
                <c:pt idx="790">
                  <c:v>2.0134490991041119E-2</c:v>
                </c:pt>
                <c:pt idx="791">
                  <c:v>1.9171413831481441E-2</c:v>
                </c:pt>
                <c:pt idx="792">
                  <c:v>1.8159623122394278E-2</c:v>
                </c:pt>
                <c:pt idx="793">
                  <c:v>2.0157018431697132E-2</c:v>
                </c:pt>
                <c:pt idx="794">
                  <c:v>2.1984231184054841E-2</c:v>
                </c:pt>
                <c:pt idx="795">
                  <c:v>2.1343783217099212E-2</c:v>
                </c:pt>
                <c:pt idx="796">
                  <c:v>2.1764698847597821E-2</c:v>
                </c:pt>
                <c:pt idx="797">
                  <c:v>2.116145669621966E-2</c:v>
                </c:pt>
                <c:pt idx="798">
                  <c:v>2.0493894777001719E-2</c:v>
                </c:pt>
                <c:pt idx="799">
                  <c:v>3.670367211537981E-2</c:v>
                </c:pt>
                <c:pt idx="800">
                  <c:v>2.7473665335079708E-2</c:v>
                </c:pt>
                <c:pt idx="801">
                  <c:v>4.0028605779372818E-2</c:v>
                </c:pt>
                <c:pt idx="802">
                  <c:v>2.6898017496227011E-2</c:v>
                </c:pt>
                <c:pt idx="803">
                  <c:v>3.820592364605787E-2</c:v>
                </c:pt>
                <c:pt idx="804">
                  <c:v>2.1777054477259021E-2</c:v>
                </c:pt>
                <c:pt idx="805">
                  <c:v>2.7950729739042619E-2</c:v>
                </c:pt>
                <c:pt idx="806">
                  <c:v>2.297571032765168E-2</c:v>
                </c:pt>
                <c:pt idx="807">
                  <c:v>2.1871145443704609E-2</c:v>
                </c:pt>
                <c:pt idx="808">
                  <c:v>2.6586010183717899E-2</c:v>
                </c:pt>
                <c:pt idx="809">
                  <c:v>2.0665851776975431E-2</c:v>
                </c:pt>
                <c:pt idx="810">
                  <c:v>2.2953295261665289E-2</c:v>
                </c:pt>
                <c:pt idx="811">
                  <c:v>2.9234734863826609E-2</c:v>
                </c:pt>
                <c:pt idx="812">
                  <c:v>2.3034130797990989E-2</c:v>
                </c:pt>
                <c:pt idx="813">
                  <c:v>2.6375990333193908E-2</c:v>
                </c:pt>
                <c:pt idx="814">
                  <c:v>2.7545565415933941E-2</c:v>
                </c:pt>
                <c:pt idx="815">
                  <c:v>3.4424195587501427E-2</c:v>
                </c:pt>
                <c:pt idx="816">
                  <c:v>2.7625921463453371E-2</c:v>
                </c:pt>
                <c:pt idx="817">
                  <c:v>3.1061425366161879E-2</c:v>
                </c:pt>
                <c:pt idx="818">
                  <c:v>2.5399083349998429E-2</c:v>
                </c:pt>
                <c:pt idx="819">
                  <c:v>4.6548177261076427E-2</c:v>
                </c:pt>
                <c:pt idx="820">
                  <c:v>4.4465929402202148E-2</c:v>
                </c:pt>
                <c:pt idx="821">
                  <c:v>4.2622999693409783E-2</c:v>
                </c:pt>
                <c:pt idx="822">
                  <c:v>4.4499994260450537E-2</c:v>
                </c:pt>
                <c:pt idx="823">
                  <c:v>4.3009341456067919E-2</c:v>
                </c:pt>
                <c:pt idx="824">
                  <c:v>4.4528824746297789E-2</c:v>
                </c:pt>
                <c:pt idx="825">
                  <c:v>5.3951271584191031E-2</c:v>
                </c:pt>
                <c:pt idx="826">
                  <c:v>5.9599179454923649E-2</c:v>
                </c:pt>
                <c:pt idx="827">
                  <c:v>5.3508111074538317E-2</c:v>
                </c:pt>
                <c:pt idx="828">
                  <c:v>4.6758888809130851E-2</c:v>
                </c:pt>
                <c:pt idx="829">
                  <c:v>5.3436642320770902E-2</c:v>
                </c:pt>
                <c:pt idx="830">
                  <c:v>6.3087869995012674E-2</c:v>
                </c:pt>
                <c:pt idx="831">
                  <c:v>3.151526562184094E-2</c:v>
                </c:pt>
                <c:pt idx="832">
                  <c:v>5.1667464080809668E-2</c:v>
                </c:pt>
                <c:pt idx="833">
                  <c:v>4.2161934548811258E-2</c:v>
                </c:pt>
                <c:pt idx="834">
                  <c:v>4.0958589254266049E-2</c:v>
                </c:pt>
                <c:pt idx="835">
                  <c:v>2.392963928164734E-2</c:v>
                </c:pt>
                <c:pt idx="836">
                  <c:v>2.8089716501365609E-2</c:v>
                </c:pt>
                <c:pt idx="837">
                  <c:v>2.8505117483384999E-2</c:v>
                </c:pt>
                <c:pt idx="838">
                  <c:v>2.6224671303511991E-2</c:v>
                </c:pt>
                <c:pt idx="839">
                  <c:v>2.3245856716436059E-2</c:v>
                </c:pt>
                <c:pt idx="840">
                  <c:v>2.16484684552932E-2</c:v>
                </c:pt>
                <c:pt idx="841">
                  <c:v>2.367441506298823E-2</c:v>
                </c:pt>
                <c:pt idx="842">
                  <c:v>2.2165922320703621E-2</c:v>
                </c:pt>
                <c:pt idx="843">
                  <c:v>2.396594433391417E-2</c:v>
                </c:pt>
                <c:pt idx="844">
                  <c:v>2.2964272401341149E-2</c:v>
                </c:pt>
                <c:pt idx="845">
                  <c:v>2.5828721920181291E-2</c:v>
                </c:pt>
                <c:pt idx="846">
                  <c:v>2.006275645156886E-2</c:v>
                </c:pt>
                <c:pt idx="847">
                  <c:v>1.3276578490115831E-2</c:v>
                </c:pt>
                <c:pt idx="848">
                  <c:v>1.7926547869886289E-2</c:v>
                </c:pt>
                <c:pt idx="849">
                  <c:v>3.0255071038871002E-2</c:v>
                </c:pt>
                <c:pt idx="850">
                  <c:v>1.7356851832777329E-2</c:v>
                </c:pt>
                <c:pt idx="851">
                  <c:v>1.837975787036112E-2</c:v>
                </c:pt>
                <c:pt idx="852">
                  <c:v>1.7117734398226919E-2</c:v>
                </c:pt>
                <c:pt idx="853">
                  <c:v>3.2812040042381967E-2</c:v>
                </c:pt>
                <c:pt idx="854">
                  <c:v>2.6982126332094881E-2</c:v>
                </c:pt>
                <c:pt idx="855">
                  <c:v>1.9718164825114539E-2</c:v>
                </c:pt>
                <c:pt idx="856">
                  <c:v>3.7771301135592822E-2</c:v>
                </c:pt>
                <c:pt idx="857">
                  <c:v>1.9802922015998061E-2</c:v>
                </c:pt>
                <c:pt idx="858">
                  <c:v>2.43195990130987E-2</c:v>
                </c:pt>
                <c:pt idx="859">
                  <c:v>2.695690025186814E-2</c:v>
                </c:pt>
                <c:pt idx="860">
                  <c:v>2.327316739190818E-2</c:v>
                </c:pt>
                <c:pt idx="861">
                  <c:v>3.01019555707259E-2</c:v>
                </c:pt>
                <c:pt idx="862">
                  <c:v>2.6791837994605879E-2</c:v>
                </c:pt>
                <c:pt idx="863">
                  <c:v>2.9445193576100561E-2</c:v>
                </c:pt>
                <c:pt idx="864">
                  <c:v>3.9002258375371072E-2</c:v>
                </c:pt>
                <c:pt idx="865">
                  <c:v>5.0821043037087857E-2</c:v>
                </c:pt>
                <c:pt idx="866">
                  <c:v>2.8693919659668089E-2</c:v>
                </c:pt>
                <c:pt idx="867">
                  <c:v>4.4163524992311368E-2</c:v>
                </c:pt>
                <c:pt idx="868">
                  <c:v>5.3216073675301533E-2</c:v>
                </c:pt>
                <c:pt idx="869">
                  <c:v>2.678924599543522E-2</c:v>
                </c:pt>
                <c:pt idx="870">
                  <c:v>3.626934503525997E-2</c:v>
                </c:pt>
                <c:pt idx="871">
                  <c:v>4.0846512201698097E-2</c:v>
                </c:pt>
                <c:pt idx="872">
                  <c:v>3.5478054728768187E-2</c:v>
                </c:pt>
                <c:pt idx="873">
                  <c:v>3.5230137398504523E-2</c:v>
                </c:pt>
                <c:pt idx="874">
                  <c:v>3.3730312760925488E-2</c:v>
                </c:pt>
                <c:pt idx="875">
                  <c:v>3.4248757451300682E-2</c:v>
                </c:pt>
                <c:pt idx="876">
                  <c:v>3.2581779971051432E-2</c:v>
                </c:pt>
                <c:pt idx="877">
                  <c:v>2.7679051644565519E-2</c:v>
                </c:pt>
                <c:pt idx="878">
                  <c:v>3.8430258867763627E-2</c:v>
                </c:pt>
                <c:pt idx="879">
                  <c:v>2.9471699411847411E-2</c:v>
                </c:pt>
                <c:pt idx="880">
                  <c:v>3.1514408258854411E-2</c:v>
                </c:pt>
                <c:pt idx="881">
                  <c:v>3.1069730681580442E-2</c:v>
                </c:pt>
                <c:pt idx="882">
                  <c:v>3.3733174753660007E-2</c:v>
                </c:pt>
                <c:pt idx="883">
                  <c:v>2.9899735471128529E-2</c:v>
                </c:pt>
                <c:pt idx="884">
                  <c:v>3.4446361339627238E-2</c:v>
                </c:pt>
                <c:pt idx="885">
                  <c:v>2.1116580529577381E-2</c:v>
                </c:pt>
                <c:pt idx="886">
                  <c:v>1.7123220272303511E-2</c:v>
                </c:pt>
                <c:pt idx="887">
                  <c:v>1.8519697729778541E-2</c:v>
                </c:pt>
                <c:pt idx="888">
                  <c:v>2.9907567433145099E-2</c:v>
                </c:pt>
                <c:pt idx="889">
                  <c:v>2.9383060731356891E-2</c:v>
                </c:pt>
                <c:pt idx="890">
                  <c:v>2.489820612895231E-2</c:v>
                </c:pt>
                <c:pt idx="891">
                  <c:v>2.3876585099928481E-2</c:v>
                </c:pt>
                <c:pt idx="892">
                  <c:v>4.7376455609243008E-2</c:v>
                </c:pt>
                <c:pt idx="893">
                  <c:v>4.3322859382567427E-2</c:v>
                </c:pt>
                <c:pt idx="894">
                  <c:v>8.2428596288156838E-2</c:v>
                </c:pt>
                <c:pt idx="895">
                  <c:v>7.2313419262465151E-2</c:v>
                </c:pt>
                <c:pt idx="896">
                  <c:v>9.4550375934546058E-2</c:v>
                </c:pt>
                <c:pt idx="897">
                  <c:v>7.5673400775667754E-2</c:v>
                </c:pt>
                <c:pt idx="898">
                  <c:v>3.9200899113326373E-2</c:v>
                </c:pt>
                <c:pt idx="899">
                  <c:v>6.1708368777313893E-2</c:v>
                </c:pt>
                <c:pt idx="900">
                  <c:v>3.8805290726317318E-2</c:v>
                </c:pt>
                <c:pt idx="901">
                  <c:v>5.1555502103564577E-2</c:v>
                </c:pt>
                <c:pt idx="902">
                  <c:v>3.0470973895334069E-2</c:v>
                </c:pt>
                <c:pt idx="903">
                  <c:v>3.0964309462478509E-2</c:v>
                </c:pt>
                <c:pt idx="904">
                  <c:v>2.6021270167478051E-2</c:v>
                </c:pt>
                <c:pt idx="905">
                  <c:v>2.8176200026193862E-2</c:v>
                </c:pt>
                <c:pt idx="906">
                  <c:v>2.7361088387386299E-2</c:v>
                </c:pt>
                <c:pt idx="907">
                  <c:v>3.2442993640228193E-2</c:v>
                </c:pt>
                <c:pt idx="908">
                  <c:v>3.989508139411807E-2</c:v>
                </c:pt>
                <c:pt idx="909">
                  <c:v>3.7785529894876393E-2</c:v>
                </c:pt>
                <c:pt idx="910">
                  <c:v>3.5573880214801762E-2</c:v>
                </c:pt>
                <c:pt idx="911">
                  <c:v>3.8068529335863063E-2</c:v>
                </c:pt>
                <c:pt idx="912">
                  <c:v>5.4002048632563283E-2</c:v>
                </c:pt>
                <c:pt idx="913">
                  <c:v>4.1545168988617681E-2</c:v>
                </c:pt>
                <c:pt idx="914">
                  <c:v>4.3007790263443688E-2</c:v>
                </c:pt>
                <c:pt idx="915">
                  <c:v>3.9244015680568178E-2</c:v>
                </c:pt>
                <c:pt idx="916">
                  <c:v>3.6916213687319843E-2</c:v>
                </c:pt>
                <c:pt idx="917">
                  <c:v>4.0269614396072788E-2</c:v>
                </c:pt>
                <c:pt idx="918">
                  <c:v>3.4237770926371182E-2</c:v>
                </c:pt>
                <c:pt idx="919">
                  <c:v>3.4551379327171283E-2</c:v>
                </c:pt>
                <c:pt idx="920">
                  <c:v>3.4814792406553781E-2</c:v>
                </c:pt>
                <c:pt idx="921">
                  <c:v>2.9065515801832829E-2</c:v>
                </c:pt>
                <c:pt idx="922">
                  <c:v>3.4932000462314351E-2</c:v>
                </c:pt>
                <c:pt idx="923">
                  <c:v>3.9331693348403612E-2</c:v>
                </c:pt>
                <c:pt idx="924">
                  <c:v>3.6999262182275762E-2</c:v>
                </c:pt>
                <c:pt idx="925">
                  <c:v>4.1391302528247131E-2</c:v>
                </c:pt>
                <c:pt idx="926">
                  <c:v>3.8188610479621257E-2</c:v>
                </c:pt>
                <c:pt idx="927">
                  <c:v>4.3075497966453623E-2</c:v>
                </c:pt>
                <c:pt idx="928">
                  <c:v>5.1926380171557138E-2</c:v>
                </c:pt>
                <c:pt idx="929">
                  <c:v>6.8789295612331505E-2</c:v>
                </c:pt>
                <c:pt idx="930">
                  <c:v>2.6112753575790109E-2</c:v>
                </c:pt>
                <c:pt idx="931">
                  <c:v>3.1516717178703142E-2</c:v>
                </c:pt>
                <c:pt idx="932">
                  <c:v>3.4001249312719743E-2</c:v>
                </c:pt>
                <c:pt idx="933">
                  <c:v>3.3477478924853712E-2</c:v>
                </c:pt>
                <c:pt idx="934">
                  <c:v>3.8857125058871948E-2</c:v>
                </c:pt>
                <c:pt idx="935">
                  <c:v>2.9243425020721039E-2</c:v>
                </c:pt>
                <c:pt idx="936">
                  <c:v>3.2909420305603183E-2</c:v>
                </c:pt>
                <c:pt idx="937">
                  <c:v>4.1278495763253313E-2</c:v>
                </c:pt>
                <c:pt idx="938">
                  <c:v>3.7936109044253659E-2</c:v>
                </c:pt>
                <c:pt idx="939">
                  <c:v>2.2770801077228401E-2</c:v>
                </c:pt>
                <c:pt idx="940">
                  <c:v>3.5341880027438211E-2</c:v>
                </c:pt>
                <c:pt idx="941">
                  <c:v>3.9548950155787931E-2</c:v>
                </c:pt>
                <c:pt idx="942">
                  <c:v>2.827591613506213E-2</c:v>
                </c:pt>
                <c:pt idx="943">
                  <c:v>2.337859100963605E-2</c:v>
                </c:pt>
                <c:pt idx="944">
                  <c:v>3.9307923811318438E-2</c:v>
                </c:pt>
                <c:pt idx="945">
                  <c:v>3.093355154681228E-2</c:v>
                </c:pt>
                <c:pt idx="946">
                  <c:v>3.8175666107261141E-2</c:v>
                </c:pt>
                <c:pt idx="947">
                  <c:v>2.6036407692918519E-2</c:v>
                </c:pt>
                <c:pt idx="948">
                  <c:v>3.0034527207311951E-2</c:v>
                </c:pt>
                <c:pt idx="949">
                  <c:v>2.419108280433848E-2</c:v>
                </c:pt>
                <c:pt idx="950">
                  <c:v>4.122940700970374E-2</c:v>
                </c:pt>
                <c:pt idx="951">
                  <c:v>2.682590190643383E-2</c:v>
                </c:pt>
                <c:pt idx="952">
                  <c:v>2.8561317113991531E-2</c:v>
                </c:pt>
                <c:pt idx="953">
                  <c:v>2.4797213591804541E-2</c:v>
                </c:pt>
                <c:pt idx="954">
                  <c:v>2.778458364622105E-2</c:v>
                </c:pt>
                <c:pt idx="955">
                  <c:v>2.8769059824395329E-2</c:v>
                </c:pt>
                <c:pt idx="956">
                  <c:v>2.490358002017936E-2</c:v>
                </c:pt>
                <c:pt idx="957">
                  <c:v>2.4462786577412701E-2</c:v>
                </c:pt>
                <c:pt idx="958">
                  <c:v>2.4009586412699381E-2</c:v>
                </c:pt>
                <c:pt idx="959">
                  <c:v>1.978173895958488E-2</c:v>
                </c:pt>
                <c:pt idx="960">
                  <c:v>2.46924751123677E-2</c:v>
                </c:pt>
                <c:pt idx="961">
                  <c:v>3.2049015666287817E-2</c:v>
                </c:pt>
                <c:pt idx="962">
                  <c:v>2.117798504477704E-2</c:v>
                </c:pt>
                <c:pt idx="963">
                  <c:v>2.3542383903774569E-2</c:v>
                </c:pt>
                <c:pt idx="964">
                  <c:v>1.677664563882636E-2</c:v>
                </c:pt>
                <c:pt idx="965">
                  <c:v>2.6961502928962471E-2</c:v>
                </c:pt>
                <c:pt idx="966">
                  <c:v>2.4945971092529121E-2</c:v>
                </c:pt>
                <c:pt idx="967">
                  <c:v>2.3239495057204771E-2</c:v>
                </c:pt>
                <c:pt idx="968">
                  <c:v>1.4447931165504829E-2</c:v>
                </c:pt>
                <c:pt idx="969">
                  <c:v>2.5452990695252239E-2</c:v>
                </c:pt>
                <c:pt idx="970">
                  <c:v>2.5529584015326699E-2</c:v>
                </c:pt>
                <c:pt idx="971">
                  <c:v>2.5194733272912641E-2</c:v>
                </c:pt>
                <c:pt idx="972">
                  <c:v>2.326073760251483E-2</c:v>
                </c:pt>
                <c:pt idx="973">
                  <c:v>2.3585326283953639E-2</c:v>
                </c:pt>
                <c:pt idx="974">
                  <c:v>3.1870906959365321E-2</c:v>
                </c:pt>
                <c:pt idx="975">
                  <c:v>4.3121921299056967E-2</c:v>
                </c:pt>
                <c:pt idx="976">
                  <c:v>3.2816953338197258E-2</c:v>
                </c:pt>
                <c:pt idx="977">
                  <c:v>2.987312773503949E-2</c:v>
                </c:pt>
                <c:pt idx="978">
                  <c:v>3.6135602081608167E-2</c:v>
                </c:pt>
                <c:pt idx="979">
                  <c:v>3.1774748183058248E-2</c:v>
                </c:pt>
                <c:pt idx="980">
                  <c:v>4.386177038797847E-2</c:v>
                </c:pt>
                <c:pt idx="981">
                  <c:v>3.7084040030601659E-2</c:v>
                </c:pt>
                <c:pt idx="982">
                  <c:v>4.1241925607007887E-2</c:v>
                </c:pt>
                <c:pt idx="983">
                  <c:v>4.0724064610100481E-2</c:v>
                </c:pt>
                <c:pt idx="984">
                  <c:v>4.6812398028977568E-2</c:v>
                </c:pt>
                <c:pt idx="985">
                  <c:v>4.0722564560454193E-2</c:v>
                </c:pt>
                <c:pt idx="986">
                  <c:v>3.7228750839181937E-2</c:v>
                </c:pt>
                <c:pt idx="987">
                  <c:v>4.356627367978666E-2</c:v>
                </c:pt>
                <c:pt idx="988">
                  <c:v>3.4878012966698069E-2</c:v>
                </c:pt>
                <c:pt idx="989">
                  <c:v>4.3085268915570671E-2</c:v>
                </c:pt>
                <c:pt idx="990">
                  <c:v>4.2674848671832168E-2</c:v>
                </c:pt>
                <c:pt idx="991">
                  <c:v>3.8471456989502079E-2</c:v>
                </c:pt>
                <c:pt idx="992">
                  <c:v>3.6383082507331618E-2</c:v>
                </c:pt>
                <c:pt idx="993">
                  <c:v>5.6968837237120103E-2</c:v>
                </c:pt>
                <c:pt idx="994">
                  <c:v>5.2717515877057107E-2</c:v>
                </c:pt>
                <c:pt idx="995">
                  <c:v>4.7348558070690168E-2</c:v>
                </c:pt>
                <c:pt idx="996">
                  <c:v>5.2330442848426993E-2</c:v>
                </c:pt>
                <c:pt idx="997">
                  <c:v>6.8571741220325957E-2</c:v>
                </c:pt>
                <c:pt idx="998">
                  <c:v>7.0421796241633694E-2</c:v>
                </c:pt>
                <c:pt idx="999">
                  <c:v>5.235957159300076E-2</c:v>
                </c:pt>
                <c:pt idx="1000">
                  <c:v>3.9823128104691588E-2</c:v>
                </c:pt>
                <c:pt idx="1001">
                  <c:v>6.0940541650277513E-2</c:v>
                </c:pt>
                <c:pt idx="1002">
                  <c:v>5.1511479516082828E-2</c:v>
                </c:pt>
                <c:pt idx="1003">
                  <c:v>5.7051482261056462E-2</c:v>
                </c:pt>
                <c:pt idx="1004">
                  <c:v>5.5987672209809103E-2</c:v>
                </c:pt>
                <c:pt idx="1005">
                  <c:v>6.6725648654394232E-2</c:v>
                </c:pt>
                <c:pt idx="1006">
                  <c:v>5.9600553780803353E-2</c:v>
                </c:pt>
                <c:pt idx="1007">
                  <c:v>6.6744790843033142E-2</c:v>
                </c:pt>
                <c:pt idx="1008">
                  <c:v>8.3408193902939451E-2</c:v>
                </c:pt>
                <c:pt idx="1009">
                  <c:v>6.4013976557942359E-2</c:v>
                </c:pt>
                <c:pt idx="1010">
                  <c:v>7.5846961339159802E-2</c:v>
                </c:pt>
                <c:pt idx="1011">
                  <c:v>7.5537891362321849E-2</c:v>
                </c:pt>
                <c:pt idx="1012">
                  <c:v>0.1033796338545179</c:v>
                </c:pt>
                <c:pt idx="1013">
                  <c:v>8.5940106859153875E-2</c:v>
                </c:pt>
                <c:pt idx="1014">
                  <c:v>8.4545484029329682E-2</c:v>
                </c:pt>
                <c:pt idx="1015">
                  <c:v>8.537535229746622E-2</c:v>
                </c:pt>
                <c:pt idx="1016">
                  <c:v>9.1274421847596376E-2</c:v>
                </c:pt>
                <c:pt idx="1017">
                  <c:v>0.1014130645478484</c:v>
                </c:pt>
                <c:pt idx="1018">
                  <c:v>8.6593541820566305E-2</c:v>
                </c:pt>
                <c:pt idx="1019">
                  <c:v>9.0988024159263034E-2</c:v>
                </c:pt>
                <c:pt idx="1020">
                  <c:v>7.9608023229706532E-2</c:v>
                </c:pt>
                <c:pt idx="1021">
                  <c:v>9.1034334953781493E-2</c:v>
                </c:pt>
                <c:pt idx="1022">
                  <c:v>9.4300393851445022E-2</c:v>
                </c:pt>
                <c:pt idx="1023">
                  <c:v>0.10385589854607349</c:v>
                </c:pt>
                <c:pt idx="1024">
                  <c:v>9.4714598648234283E-2</c:v>
                </c:pt>
                <c:pt idx="1025">
                  <c:v>9.0912995038738689E-2</c:v>
                </c:pt>
                <c:pt idx="1026">
                  <c:v>0.1110309687088986</c:v>
                </c:pt>
                <c:pt idx="1027">
                  <c:v>8.78494498798877E-2</c:v>
                </c:pt>
                <c:pt idx="1028">
                  <c:v>0.1072820179564981</c:v>
                </c:pt>
                <c:pt idx="1029">
                  <c:v>9.3605548237173306E-2</c:v>
                </c:pt>
                <c:pt idx="1030">
                  <c:v>9.0873726311764644E-2</c:v>
                </c:pt>
                <c:pt idx="1031">
                  <c:v>0.1064269642948658</c:v>
                </c:pt>
                <c:pt idx="1032">
                  <c:v>8.9313077412167832E-2</c:v>
                </c:pt>
                <c:pt idx="1033">
                  <c:v>0.1060183975447631</c:v>
                </c:pt>
                <c:pt idx="1034">
                  <c:v>7.9268852601882392E-2</c:v>
                </c:pt>
                <c:pt idx="1035">
                  <c:v>7.6773944473247216E-2</c:v>
                </c:pt>
                <c:pt idx="1036">
                  <c:v>6.9297719599614713E-2</c:v>
                </c:pt>
                <c:pt idx="1037">
                  <c:v>5.1399058237405773E-2</c:v>
                </c:pt>
                <c:pt idx="1038">
                  <c:v>7.3949030979071864E-2</c:v>
                </c:pt>
                <c:pt idx="1039">
                  <c:v>4.3696488330488767E-2</c:v>
                </c:pt>
                <c:pt idx="1040">
                  <c:v>3.7115527065777407E-2</c:v>
                </c:pt>
                <c:pt idx="1041">
                  <c:v>6.7384239330617698E-2</c:v>
                </c:pt>
                <c:pt idx="1042">
                  <c:v>5.7450744228782068E-2</c:v>
                </c:pt>
                <c:pt idx="1043">
                  <c:v>5.9032423064962342E-2</c:v>
                </c:pt>
                <c:pt idx="1044">
                  <c:v>5.3746382302580858E-2</c:v>
                </c:pt>
                <c:pt idx="1045">
                  <c:v>7.8441431758097424E-2</c:v>
                </c:pt>
                <c:pt idx="1046">
                  <c:v>6.0804062119046647E-2</c:v>
                </c:pt>
                <c:pt idx="1047">
                  <c:v>4.7753371935486948E-2</c:v>
                </c:pt>
                <c:pt idx="1048">
                  <c:v>5.6555238674944067E-2</c:v>
                </c:pt>
                <c:pt idx="1049">
                  <c:v>5.8829974871236923E-2</c:v>
                </c:pt>
                <c:pt idx="1050">
                  <c:v>6.4357266129203033E-2</c:v>
                </c:pt>
                <c:pt idx="1051">
                  <c:v>0.1010953564009108</c:v>
                </c:pt>
                <c:pt idx="1052">
                  <c:v>9.3094982394559905E-2</c:v>
                </c:pt>
                <c:pt idx="1053">
                  <c:v>7.5446843685309198E-2</c:v>
                </c:pt>
                <c:pt idx="1054">
                  <c:v>6.2616093218297184E-2</c:v>
                </c:pt>
                <c:pt idx="1055">
                  <c:v>7.4570404612459673E-2</c:v>
                </c:pt>
                <c:pt idx="1056">
                  <c:v>6.2112303739868778E-2</c:v>
                </c:pt>
                <c:pt idx="1057">
                  <c:v>7.2461283577362395E-2</c:v>
                </c:pt>
                <c:pt idx="1058">
                  <c:v>7.3218244814464747E-2</c:v>
                </c:pt>
                <c:pt idx="1059">
                  <c:v>6.5041431254091842E-2</c:v>
                </c:pt>
                <c:pt idx="1060">
                  <c:v>3.629465679978184E-2</c:v>
                </c:pt>
                <c:pt idx="1061">
                  <c:v>5.5794346773741968E-2</c:v>
                </c:pt>
                <c:pt idx="1062">
                  <c:v>6.2375015445711883E-2</c:v>
                </c:pt>
                <c:pt idx="1063">
                  <c:v>6.6345922713478792E-2</c:v>
                </c:pt>
                <c:pt idx="1064">
                  <c:v>5.4566605546082683E-2</c:v>
                </c:pt>
                <c:pt idx="1065">
                  <c:v>6.2307128545017743E-2</c:v>
                </c:pt>
                <c:pt idx="1066">
                  <c:v>5.4854154695723557E-2</c:v>
                </c:pt>
                <c:pt idx="1067">
                  <c:v>4.9825396683893693E-2</c:v>
                </c:pt>
                <c:pt idx="1068">
                  <c:v>5.7255780982188358E-2</c:v>
                </c:pt>
                <c:pt idx="1069">
                  <c:v>4.7521095049079823E-2</c:v>
                </c:pt>
                <c:pt idx="1070">
                  <c:v>6.1928007413574897E-2</c:v>
                </c:pt>
                <c:pt idx="1071">
                  <c:v>5.2230572456442942E-2</c:v>
                </c:pt>
                <c:pt idx="1072">
                  <c:v>6.4219765626205794E-2</c:v>
                </c:pt>
                <c:pt idx="1073">
                  <c:v>4.6746794020633517E-2</c:v>
                </c:pt>
                <c:pt idx="1074">
                  <c:v>5.6414844275480547E-2</c:v>
                </c:pt>
                <c:pt idx="1075">
                  <c:v>6.3922759376080204E-2</c:v>
                </c:pt>
                <c:pt idx="1076">
                  <c:v>3.5601954769763702E-2</c:v>
                </c:pt>
                <c:pt idx="1077">
                  <c:v>5.5844682258355267E-2</c:v>
                </c:pt>
                <c:pt idx="1078">
                  <c:v>5.4002458077913422E-2</c:v>
                </c:pt>
                <c:pt idx="1079">
                  <c:v>4.7637453303274631E-2</c:v>
                </c:pt>
                <c:pt idx="1080">
                  <c:v>3.9577912440602048E-2</c:v>
                </c:pt>
                <c:pt idx="1081">
                  <c:v>4.7305117394223793E-2</c:v>
                </c:pt>
                <c:pt idx="1082">
                  <c:v>5.5968748427729871E-2</c:v>
                </c:pt>
                <c:pt idx="1083">
                  <c:v>5.6293200089671772E-2</c:v>
                </c:pt>
                <c:pt idx="1084">
                  <c:v>5.688486154259912E-2</c:v>
                </c:pt>
                <c:pt idx="1085">
                  <c:v>5.1516774504211639E-2</c:v>
                </c:pt>
                <c:pt idx="1086">
                  <c:v>6.8172698516484651E-2</c:v>
                </c:pt>
                <c:pt idx="1087">
                  <c:v>5.472990679090086E-2</c:v>
                </c:pt>
                <c:pt idx="1088">
                  <c:v>7.2353862792960036E-2</c:v>
                </c:pt>
                <c:pt idx="1089">
                  <c:v>6.9631590278686012E-2</c:v>
                </c:pt>
                <c:pt idx="1090">
                  <c:v>6.9335285350663495E-2</c:v>
                </c:pt>
                <c:pt idx="1091">
                  <c:v>6.6547910282067205E-2</c:v>
                </c:pt>
                <c:pt idx="1092">
                  <c:v>4.6510225296365462E-2</c:v>
                </c:pt>
                <c:pt idx="1093">
                  <c:v>6.5084706026623362E-2</c:v>
                </c:pt>
                <c:pt idx="1094">
                  <c:v>4.9717098723569268E-2</c:v>
                </c:pt>
                <c:pt idx="1095">
                  <c:v>5.4447899120362638E-2</c:v>
                </c:pt>
                <c:pt idx="1096">
                  <c:v>5.5538531333648077E-2</c:v>
                </c:pt>
                <c:pt idx="1097">
                  <c:v>6.3158029194484877E-2</c:v>
                </c:pt>
                <c:pt idx="1098">
                  <c:v>5.1771789478558483E-2</c:v>
                </c:pt>
                <c:pt idx="1099">
                  <c:v>4.3864287094370923E-2</c:v>
                </c:pt>
                <c:pt idx="1100">
                  <c:v>4.3331151451403628E-2</c:v>
                </c:pt>
                <c:pt idx="1101">
                  <c:v>3.8469419391922083E-2</c:v>
                </c:pt>
                <c:pt idx="1102">
                  <c:v>4.2303347968426018E-2</c:v>
                </c:pt>
                <c:pt idx="1103">
                  <c:v>5.0662108503220039E-2</c:v>
                </c:pt>
                <c:pt idx="1104">
                  <c:v>4.1742650667225011E-2</c:v>
                </c:pt>
                <c:pt idx="1105">
                  <c:v>4.1866448538067987E-2</c:v>
                </c:pt>
                <c:pt idx="1106">
                  <c:v>3.5689537425014309E-2</c:v>
                </c:pt>
                <c:pt idx="1107">
                  <c:v>4.9896861446834341E-2</c:v>
                </c:pt>
                <c:pt idx="1108">
                  <c:v>3.2613487981257377E-2</c:v>
                </c:pt>
                <c:pt idx="1109">
                  <c:v>5.0322715692598809E-2</c:v>
                </c:pt>
                <c:pt idx="1110">
                  <c:v>4.4273400283597913E-2</c:v>
                </c:pt>
                <c:pt idx="1111">
                  <c:v>3.6009862578502347E-2</c:v>
                </c:pt>
                <c:pt idx="1112">
                  <c:v>3.4301138782275697E-2</c:v>
                </c:pt>
                <c:pt idx="1113">
                  <c:v>2.0179499007455571E-2</c:v>
                </c:pt>
                <c:pt idx="1114">
                  <c:v>3.9635883144328039E-2</c:v>
                </c:pt>
                <c:pt idx="1115">
                  <c:v>3.8991660670626593E-2</c:v>
                </c:pt>
                <c:pt idx="1116">
                  <c:v>4.092632760426624E-2</c:v>
                </c:pt>
                <c:pt idx="1117">
                  <c:v>3.5580590893985027E-2</c:v>
                </c:pt>
                <c:pt idx="1118">
                  <c:v>3.5573480442255279E-2</c:v>
                </c:pt>
                <c:pt idx="1119">
                  <c:v>3.5800781011293963E-2</c:v>
                </c:pt>
                <c:pt idx="1120">
                  <c:v>3.4622161655202918E-2</c:v>
                </c:pt>
                <c:pt idx="1121">
                  <c:v>4.72966037107167E-2</c:v>
                </c:pt>
                <c:pt idx="1122">
                  <c:v>2.7431617579643141E-2</c:v>
                </c:pt>
                <c:pt idx="1123">
                  <c:v>5.4431223496310133E-2</c:v>
                </c:pt>
                <c:pt idx="1124">
                  <c:v>4.8989645950504222E-2</c:v>
                </c:pt>
                <c:pt idx="1125">
                  <c:v>4.3192644269291113E-2</c:v>
                </c:pt>
                <c:pt idx="1126">
                  <c:v>4.1481677342945437E-2</c:v>
                </c:pt>
                <c:pt idx="1127">
                  <c:v>3.8543426873309687E-2</c:v>
                </c:pt>
                <c:pt idx="1128">
                  <c:v>4.2162649030531373E-2</c:v>
                </c:pt>
                <c:pt idx="1129">
                  <c:v>5.9529985719727542E-2</c:v>
                </c:pt>
                <c:pt idx="1130">
                  <c:v>3.6763605319609191E-2</c:v>
                </c:pt>
                <c:pt idx="1131">
                  <c:v>5.6922464891091047E-2</c:v>
                </c:pt>
                <c:pt idx="1132">
                  <c:v>5.0963639215826258E-2</c:v>
                </c:pt>
                <c:pt idx="1133">
                  <c:v>4.5508367927671232E-2</c:v>
                </c:pt>
                <c:pt idx="1134">
                  <c:v>4.0793425518336583E-2</c:v>
                </c:pt>
                <c:pt idx="1135">
                  <c:v>4.1177596152491808E-2</c:v>
                </c:pt>
                <c:pt idx="1136">
                  <c:v>3.158635727558682E-2</c:v>
                </c:pt>
                <c:pt idx="1137">
                  <c:v>2.9549616728081669E-2</c:v>
                </c:pt>
                <c:pt idx="1138">
                  <c:v>6.5851808936826461E-2</c:v>
                </c:pt>
                <c:pt idx="1139">
                  <c:v>5.6147075176624983E-2</c:v>
                </c:pt>
                <c:pt idx="1140">
                  <c:v>4.9321942392016711E-2</c:v>
                </c:pt>
                <c:pt idx="1141">
                  <c:v>5.8327832061883578E-2</c:v>
                </c:pt>
                <c:pt idx="1142">
                  <c:v>5.1574563803239638E-2</c:v>
                </c:pt>
                <c:pt idx="1143">
                  <c:v>5.8914750120557281E-2</c:v>
                </c:pt>
                <c:pt idx="1144">
                  <c:v>5.5231985630653173E-2</c:v>
                </c:pt>
                <c:pt idx="1145">
                  <c:v>4.6544458433794747E-2</c:v>
                </c:pt>
                <c:pt idx="1146">
                  <c:v>6.1545672978941472E-2</c:v>
                </c:pt>
                <c:pt idx="1147">
                  <c:v>5.995197500740293E-2</c:v>
                </c:pt>
                <c:pt idx="1148">
                  <c:v>4.3454148940088901E-2</c:v>
                </c:pt>
                <c:pt idx="1149">
                  <c:v>3.5912823314405699E-2</c:v>
                </c:pt>
                <c:pt idx="1150">
                  <c:v>5.9974038931001013E-2</c:v>
                </c:pt>
                <c:pt idx="1151">
                  <c:v>5.2070930114022349E-2</c:v>
                </c:pt>
                <c:pt idx="1152">
                  <c:v>3.6381359341938292E-2</c:v>
                </c:pt>
                <c:pt idx="1153">
                  <c:v>3.0798921806364149E-2</c:v>
                </c:pt>
                <c:pt idx="1154">
                  <c:v>7.1733636800932782E-2</c:v>
                </c:pt>
                <c:pt idx="1155">
                  <c:v>5.0084894523164711E-2</c:v>
                </c:pt>
                <c:pt idx="1156">
                  <c:v>3.2836830856578847E-2</c:v>
                </c:pt>
                <c:pt idx="1157">
                  <c:v>2.930061519782964E-2</c:v>
                </c:pt>
                <c:pt idx="1158">
                  <c:v>6.6393182611275012E-2</c:v>
                </c:pt>
                <c:pt idx="1159">
                  <c:v>7.0735176673294348E-2</c:v>
                </c:pt>
                <c:pt idx="1160">
                  <c:v>4.3610918461257843E-2</c:v>
                </c:pt>
                <c:pt idx="1161">
                  <c:v>5.7196688771288903E-2</c:v>
                </c:pt>
                <c:pt idx="1162">
                  <c:v>4.1281947757893463E-2</c:v>
                </c:pt>
                <c:pt idx="1163">
                  <c:v>3.1162441210505029E-2</c:v>
                </c:pt>
                <c:pt idx="1164">
                  <c:v>4.0046303920492188E-2</c:v>
                </c:pt>
                <c:pt idx="1165">
                  <c:v>3.9173414057009789E-2</c:v>
                </c:pt>
                <c:pt idx="1166">
                  <c:v>4.2167392828818498E-2</c:v>
                </c:pt>
                <c:pt idx="1167">
                  <c:v>3.2000115117238118E-2</c:v>
                </c:pt>
                <c:pt idx="1168">
                  <c:v>3.1409528902924887E-2</c:v>
                </c:pt>
                <c:pt idx="1169">
                  <c:v>2.742459404057827E-2</c:v>
                </c:pt>
                <c:pt idx="1170">
                  <c:v>2.7351350567422179E-2</c:v>
                </c:pt>
                <c:pt idx="1171">
                  <c:v>2.3876178989243602E-2</c:v>
                </c:pt>
                <c:pt idx="1172">
                  <c:v>3.961243831702347E-2</c:v>
                </c:pt>
                <c:pt idx="1173">
                  <c:v>3.2971379150769108E-2</c:v>
                </c:pt>
                <c:pt idx="1174">
                  <c:v>4.7176836691396232E-2</c:v>
                </c:pt>
                <c:pt idx="1175">
                  <c:v>4.354494469393963E-2</c:v>
                </c:pt>
                <c:pt idx="1176">
                  <c:v>3.419059050368764E-2</c:v>
                </c:pt>
                <c:pt idx="1177">
                  <c:v>2.6012239698950609E-2</c:v>
                </c:pt>
                <c:pt idx="1178">
                  <c:v>3.7478249582981488E-2</c:v>
                </c:pt>
                <c:pt idx="1179">
                  <c:v>3.7127698483322258E-2</c:v>
                </c:pt>
                <c:pt idx="1180">
                  <c:v>2.8360968231612011E-2</c:v>
                </c:pt>
                <c:pt idx="1181">
                  <c:v>3.2829270414171427E-2</c:v>
                </c:pt>
                <c:pt idx="1182">
                  <c:v>3.077660027107286E-2</c:v>
                </c:pt>
                <c:pt idx="1183">
                  <c:v>3.4384120256537531E-2</c:v>
                </c:pt>
                <c:pt idx="1184">
                  <c:v>3.5186085842780483E-2</c:v>
                </c:pt>
                <c:pt idx="1185">
                  <c:v>3.3144057099854601E-2</c:v>
                </c:pt>
                <c:pt idx="1186">
                  <c:v>3.8692310504953607E-2</c:v>
                </c:pt>
                <c:pt idx="1187">
                  <c:v>3.314253684821946E-2</c:v>
                </c:pt>
                <c:pt idx="1188">
                  <c:v>2.739846988405446E-2</c:v>
                </c:pt>
                <c:pt idx="1189">
                  <c:v>2.571126310615408E-2</c:v>
                </c:pt>
                <c:pt idx="1190">
                  <c:v>3.9950644522635172E-2</c:v>
                </c:pt>
                <c:pt idx="1191">
                  <c:v>3.4163714833582069E-2</c:v>
                </c:pt>
                <c:pt idx="1192">
                  <c:v>2.6900023132783581E-2</c:v>
                </c:pt>
                <c:pt idx="1193">
                  <c:v>3.4889365796878818E-2</c:v>
                </c:pt>
                <c:pt idx="1194">
                  <c:v>3.3080489517506577E-2</c:v>
                </c:pt>
                <c:pt idx="1195">
                  <c:v>3.6410053879516999E-2</c:v>
                </c:pt>
                <c:pt idx="1196">
                  <c:v>2.72409613732475E-2</c:v>
                </c:pt>
                <c:pt idx="1197">
                  <c:v>2.1708335837268999E-2</c:v>
                </c:pt>
                <c:pt idx="1198">
                  <c:v>3.4182510976156523E-2</c:v>
                </c:pt>
                <c:pt idx="1199">
                  <c:v>2.9651154004623481E-2</c:v>
                </c:pt>
                <c:pt idx="1200">
                  <c:v>4.4090005387078829E-2</c:v>
                </c:pt>
                <c:pt idx="1201">
                  <c:v>3.927782006976839E-2</c:v>
                </c:pt>
                <c:pt idx="1202">
                  <c:v>3.2512043400006609E-2</c:v>
                </c:pt>
                <c:pt idx="1203">
                  <c:v>2.827131883037266E-2</c:v>
                </c:pt>
                <c:pt idx="1204">
                  <c:v>2.4587663998694609E-2</c:v>
                </c:pt>
                <c:pt idx="1205">
                  <c:v>2.9173960318335058E-2</c:v>
                </c:pt>
                <c:pt idx="1206">
                  <c:v>5.4887673881954049E-2</c:v>
                </c:pt>
                <c:pt idx="1207">
                  <c:v>3.9954949594736701E-2</c:v>
                </c:pt>
                <c:pt idx="1208">
                  <c:v>4.6112220190876303E-2</c:v>
                </c:pt>
                <c:pt idx="1209">
                  <c:v>5.122243115698679E-2</c:v>
                </c:pt>
                <c:pt idx="1210">
                  <c:v>3.267586418825718E-2</c:v>
                </c:pt>
                <c:pt idx="1211">
                  <c:v>4.5352609669363497E-2</c:v>
                </c:pt>
                <c:pt idx="1212">
                  <c:v>4.4697602285842623E-2</c:v>
                </c:pt>
                <c:pt idx="1213">
                  <c:v>3.666823407495734E-2</c:v>
                </c:pt>
                <c:pt idx="1214">
                  <c:v>4.8074758780327347E-2</c:v>
                </c:pt>
                <c:pt idx="1215">
                  <c:v>4.0299162847495733E-2</c:v>
                </c:pt>
                <c:pt idx="1216">
                  <c:v>4.2646288178811748E-2</c:v>
                </c:pt>
                <c:pt idx="1217">
                  <c:v>2.4093953325540492E-2</c:v>
                </c:pt>
              </c:numCache>
            </c:numRef>
          </c:val>
          <c:extLst>
            <c:ext xmlns:c16="http://schemas.microsoft.com/office/drawing/2014/chart" uri="{C3380CC4-5D6E-409C-BE32-E72D297353CC}">
              <c16:uniqueId val="{00000000-2B5F-4852-990D-D4FC3BD1DE07}"/>
            </c:ext>
          </c:extLst>
        </c:ser>
        <c:ser>
          <c:idx val="5"/>
          <c:order val="2"/>
          <c:tx>
            <c:strRef>
              <c:f>'Finansiel stressindikator'!$G$7</c:f>
              <c:strCache>
                <c:ptCount val="1"/>
                <c:pt idx="0">
                  <c:v>Banksektoren</c:v>
                </c:pt>
              </c:strCache>
            </c:strRef>
          </c:tx>
          <c:spPr>
            <a:solidFill>
              <a:schemeClr val="accent2"/>
            </a:solidFill>
          </c:spPr>
          <c:cat>
            <c:numRef>
              <c:f>'Finansiel stressindikator'!$A$8:$A$1225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'Finansiel stressindikator'!$G$8:$G$1225</c:f>
              <c:numCache>
                <c:formatCode>0.000</c:formatCode>
                <c:ptCount val="1218"/>
                <c:pt idx="0">
                  <c:v>0.12970655567988379</c:v>
                </c:pt>
                <c:pt idx="1">
                  <c:v>0.14799118600896399</c:v>
                </c:pt>
                <c:pt idx="2">
                  <c:v>0.16314864407870761</c:v>
                </c:pt>
                <c:pt idx="3">
                  <c:v>0.16377777556544831</c:v>
                </c:pt>
                <c:pt idx="4">
                  <c:v>0.1589544503127561</c:v>
                </c:pt>
                <c:pt idx="5">
                  <c:v>0.15494444458131881</c:v>
                </c:pt>
                <c:pt idx="6">
                  <c:v>0.13451946797830111</c:v>
                </c:pt>
                <c:pt idx="7">
                  <c:v>0.1879258207334204</c:v>
                </c:pt>
                <c:pt idx="8">
                  <c:v>0.1668384735555436</c:v>
                </c:pt>
                <c:pt idx="9">
                  <c:v>0.1464691080463662</c:v>
                </c:pt>
                <c:pt idx="10">
                  <c:v>0.1055926954141137</c:v>
                </c:pt>
                <c:pt idx="11">
                  <c:v>8.4769478752391852E-2</c:v>
                </c:pt>
                <c:pt idx="12">
                  <c:v>0.1114764127181319</c:v>
                </c:pt>
                <c:pt idx="13">
                  <c:v>0.12814121366030279</c:v>
                </c:pt>
                <c:pt idx="14">
                  <c:v>0.1206107208030605</c:v>
                </c:pt>
                <c:pt idx="15">
                  <c:v>0.1683425800150849</c:v>
                </c:pt>
                <c:pt idx="16">
                  <c:v>9.3867441767592749E-2</c:v>
                </c:pt>
                <c:pt idx="17">
                  <c:v>8.9065111568462169E-2</c:v>
                </c:pt>
                <c:pt idx="18">
                  <c:v>0.1220977742895212</c:v>
                </c:pt>
                <c:pt idx="19">
                  <c:v>0.15084709899152729</c:v>
                </c:pt>
                <c:pt idx="20">
                  <c:v>0.108443894883269</c:v>
                </c:pt>
                <c:pt idx="21">
                  <c:v>8.2144295357042346E-2</c:v>
                </c:pt>
                <c:pt idx="22">
                  <c:v>0.1199635109602325</c:v>
                </c:pt>
                <c:pt idx="23">
                  <c:v>0.10922186693897799</c:v>
                </c:pt>
                <c:pt idx="24">
                  <c:v>9.4456145406310157E-2</c:v>
                </c:pt>
                <c:pt idx="25">
                  <c:v>0.10883087117493501</c:v>
                </c:pt>
                <c:pt idx="26">
                  <c:v>0.1011192954106646</c:v>
                </c:pt>
                <c:pt idx="27">
                  <c:v>8.2611828314101854E-2</c:v>
                </c:pt>
                <c:pt idx="28">
                  <c:v>0.1109865530235823</c:v>
                </c:pt>
                <c:pt idx="29">
                  <c:v>0.1000616822962882</c:v>
                </c:pt>
                <c:pt idx="30">
                  <c:v>0.1400362587117667</c:v>
                </c:pt>
                <c:pt idx="31">
                  <c:v>7.9145334367020329E-2</c:v>
                </c:pt>
                <c:pt idx="32">
                  <c:v>0.107013695807302</c:v>
                </c:pt>
                <c:pt idx="33">
                  <c:v>0.1020235146642713</c:v>
                </c:pt>
                <c:pt idx="34">
                  <c:v>7.4743445955064269E-2</c:v>
                </c:pt>
                <c:pt idx="35">
                  <c:v>8.0296480917425098E-2</c:v>
                </c:pt>
                <c:pt idx="36">
                  <c:v>9.7520712775415005E-2</c:v>
                </c:pt>
                <c:pt idx="37">
                  <c:v>7.9912072381391308E-2</c:v>
                </c:pt>
                <c:pt idx="38">
                  <c:v>8.7263048460398396E-2</c:v>
                </c:pt>
                <c:pt idx="39">
                  <c:v>8.4039714361592632E-2</c:v>
                </c:pt>
                <c:pt idx="40">
                  <c:v>7.7899958604736308E-2</c:v>
                </c:pt>
                <c:pt idx="41">
                  <c:v>7.7170692231414942E-2</c:v>
                </c:pt>
                <c:pt idx="42">
                  <c:v>8.038969751430125E-2</c:v>
                </c:pt>
                <c:pt idx="43">
                  <c:v>6.1113230954365272E-2</c:v>
                </c:pt>
                <c:pt idx="44">
                  <c:v>5.9210443256365153E-2</c:v>
                </c:pt>
                <c:pt idx="45">
                  <c:v>5.8231432411315238E-2</c:v>
                </c:pt>
                <c:pt idx="46">
                  <c:v>5.9925259768662198E-2</c:v>
                </c:pt>
                <c:pt idx="47">
                  <c:v>7.3895307917996006E-2</c:v>
                </c:pt>
                <c:pt idx="48">
                  <c:v>7.3887624062009216E-2</c:v>
                </c:pt>
                <c:pt idx="49">
                  <c:v>6.6711518561206745E-2</c:v>
                </c:pt>
                <c:pt idx="50">
                  <c:v>8.8943681470195213E-2</c:v>
                </c:pt>
                <c:pt idx="51">
                  <c:v>7.0510949277404297E-2</c:v>
                </c:pt>
                <c:pt idx="52">
                  <c:v>7.351819497126641E-2</c:v>
                </c:pt>
                <c:pt idx="53">
                  <c:v>8.5964355304145576E-2</c:v>
                </c:pt>
                <c:pt idx="54">
                  <c:v>6.8893928563166812E-2</c:v>
                </c:pt>
                <c:pt idx="55">
                  <c:v>7.0941102592926825E-2</c:v>
                </c:pt>
                <c:pt idx="56">
                  <c:v>7.0429140724110703E-2</c:v>
                </c:pt>
                <c:pt idx="57">
                  <c:v>6.2820057317005046E-2</c:v>
                </c:pt>
                <c:pt idx="58">
                  <c:v>6.7875169553702944E-2</c:v>
                </c:pt>
                <c:pt idx="59">
                  <c:v>7.300467452100734E-2</c:v>
                </c:pt>
                <c:pt idx="60">
                  <c:v>7.7059734426472168E-2</c:v>
                </c:pt>
                <c:pt idx="61">
                  <c:v>8.5453599656654181E-2</c:v>
                </c:pt>
                <c:pt idx="62">
                  <c:v>7.3337737771947048E-2</c:v>
                </c:pt>
                <c:pt idx="63">
                  <c:v>5.7062491954068928E-2</c:v>
                </c:pt>
                <c:pt idx="64">
                  <c:v>4.8726326941858328E-2</c:v>
                </c:pt>
                <c:pt idx="65">
                  <c:v>4.107924282363256E-2</c:v>
                </c:pt>
                <c:pt idx="66">
                  <c:v>4.8703479264305488E-2</c:v>
                </c:pt>
                <c:pt idx="67">
                  <c:v>6.9641569801396144E-2</c:v>
                </c:pt>
                <c:pt idx="68">
                  <c:v>6.3542379388990336E-2</c:v>
                </c:pt>
                <c:pt idx="69">
                  <c:v>7.3067919501767012E-2</c:v>
                </c:pt>
                <c:pt idx="70">
                  <c:v>4.2354321543647572E-2</c:v>
                </c:pt>
                <c:pt idx="71">
                  <c:v>3.2780145650898707E-2</c:v>
                </c:pt>
                <c:pt idx="72">
                  <c:v>4.0969828568657357E-2</c:v>
                </c:pt>
                <c:pt idx="73">
                  <c:v>4.5787913163686397E-2</c:v>
                </c:pt>
                <c:pt idx="74">
                  <c:v>3.4049671434116413E-2</c:v>
                </c:pt>
                <c:pt idx="75">
                  <c:v>4.3220976906070969E-2</c:v>
                </c:pt>
                <c:pt idx="76">
                  <c:v>2.641042597511933E-2</c:v>
                </c:pt>
                <c:pt idx="77">
                  <c:v>4.8225537164182861E-2</c:v>
                </c:pt>
                <c:pt idx="78">
                  <c:v>4.0115776161641283E-2</c:v>
                </c:pt>
                <c:pt idx="79">
                  <c:v>4.4299826169309511E-2</c:v>
                </c:pt>
                <c:pt idx="80">
                  <c:v>3.8915777671449249E-2</c:v>
                </c:pt>
                <c:pt idx="81">
                  <c:v>4.0252213870797082E-2</c:v>
                </c:pt>
                <c:pt idx="82">
                  <c:v>6.0078133939918989E-2</c:v>
                </c:pt>
                <c:pt idx="83">
                  <c:v>2.790840389776943E-2</c:v>
                </c:pt>
                <c:pt idx="84">
                  <c:v>3.0596166094481951E-2</c:v>
                </c:pt>
                <c:pt idx="85">
                  <c:v>2.288088081836696E-2</c:v>
                </c:pt>
                <c:pt idx="86">
                  <c:v>2.33091104272025E-2</c:v>
                </c:pt>
                <c:pt idx="87">
                  <c:v>2.709251868311939E-2</c:v>
                </c:pt>
                <c:pt idx="88">
                  <c:v>3.8715395769697833E-2</c:v>
                </c:pt>
                <c:pt idx="89">
                  <c:v>1.7327753348283119E-2</c:v>
                </c:pt>
                <c:pt idx="90">
                  <c:v>1.1974083964858721E-2</c:v>
                </c:pt>
                <c:pt idx="91">
                  <c:v>1.513500294242219E-2</c:v>
                </c:pt>
                <c:pt idx="92">
                  <c:v>5.7094044316731561E-2</c:v>
                </c:pt>
                <c:pt idx="93">
                  <c:v>4.0207795522471459E-2</c:v>
                </c:pt>
                <c:pt idx="94">
                  <c:v>1.303580837077763E-2</c:v>
                </c:pt>
                <c:pt idx="95">
                  <c:v>7.5234729705290692E-3</c:v>
                </c:pt>
                <c:pt idx="96">
                  <c:v>9.5507825004401848E-3</c:v>
                </c:pt>
                <c:pt idx="97">
                  <c:v>4.5487587804807578E-2</c:v>
                </c:pt>
                <c:pt idx="98">
                  <c:v>3.2756720725707178E-2</c:v>
                </c:pt>
                <c:pt idx="99">
                  <c:v>3.7111477562713477E-2</c:v>
                </c:pt>
                <c:pt idx="100">
                  <c:v>1.989452991368117E-2</c:v>
                </c:pt>
                <c:pt idx="101">
                  <c:v>1.415059175035397E-2</c:v>
                </c:pt>
                <c:pt idx="102">
                  <c:v>1.4282611088174911E-2</c:v>
                </c:pt>
                <c:pt idx="103">
                  <c:v>1.7196925411106879E-2</c:v>
                </c:pt>
                <c:pt idx="104">
                  <c:v>1.7314187968423309E-2</c:v>
                </c:pt>
                <c:pt idx="105">
                  <c:v>2.222355289172389E-2</c:v>
                </c:pt>
                <c:pt idx="106">
                  <c:v>2.0383816862346311E-2</c:v>
                </c:pt>
                <c:pt idx="107">
                  <c:v>1.467287926567238E-2</c:v>
                </c:pt>
                <c:pt idx="108">
                  <c:v>1.154295417760685E-2</c:v>
                </c:pt>
                <c:pt idx="109">
                  <c:v>1.978200522687517E-2</c:v>
                </c:pt>
                <c:pt idx="110">
                  <c:v>1.9435294310409079E-2</c:v>
                </c:pt>
                <c:pt idx="111">
                  <c:v>1.6097344421349299E-2</c:v>
                </c:pt>
                <c:pt idx="112">
                  <c:v>3.3465275500498798E-2</c:v>
                </c:pt>
                <c:pt idx="113">
                  <c:v>3.6773698773386702E-2</c:v>
                </c:pt>
                <c:pt idx="114">
                  <c:v>3.3053140445796513E-2</c:v>
                </c:pt>
                <c:pt idx="115">
                  <c:v>1.5815796829407858E-2</c:v>
                </c:pt>
                <c:pt idx="116">
                  <c:v>1.8759706234444191E-2</c:v>
                </c:pt>
                <c:pt idx="117">
                  <c:v>1.7712994034733469E-2</c:v>
                </c:pt>
                <c:pt idx="118">
                  <c:v>8.8691007471844927E-2</c:v>
                </c:pt>
                <c:pt idx="119">
                  <c:v>4.9783423369036323E-2</c:v>
                </c:pt>
                <c:pt idx="120">
                  <c:v>5.5819350050818617E-2</c:v>
                </c:pt>
                <c:pt idx="121">
                  <c:v>1.76239162411659E-2</c:v>
                </c:pt>
                <c:pt idx="122">
                  <c:v>3.808446971809152E-2</c:v>
                </c:pt>
                <c:pt idx="123">
                  <c:v>1.6967828047613039E-2</c:v>
                </c:pt>
                <c:pt idx="124">
                  <c:v>4.6995479471150743E-2</c:v>
                </c:pt>
                <c:pt idx="125">
                  <c:v>2.7354894358896369E-2</c:v>
                </c:pt>
                <c:pt idx="126">
                  <c:v>2.0249190161969698E-2</c:v>
                </c:pt>
                <c:pt idx="127">
                  <c:v>1.791785791345735E-2</c:v>
                </c:pt>
                <c:pt idx="128">
                  <c:v>3.4117613779670618E-2</c:v>
                </c:pt>
                <c:pt idx="129">
                  <c:v>1.4123762891388961E-2</c:v>
                </c:pt>
                <c:pt idx="130">
                  <c:v>2.1885157798491352E-2</c:v>
                </c:pt>
                <c:pt idx="131">
                  <c:v>8.9065098771409969E-3</c:v>
                </c:pt>
                <c:pt idx="132">
                  <c:v>5.7768279422381009E-3</c:v>
                </c:pt>
                <c:pt idx="133">
                  <c:v>2.032506581735535E-2</c:v>
                </c:pt>
                <c:pt idx="134">
                  <c:v>9.2421336255556763E-3</c:v>
                </c:pt>
                <c:pt idx="135">
                  <c:v>2.0393124347326631E-2</c:v>
                </c:pt>
                <c:pt idx="136">
                  <c:v>1.6285395638723759E-2</c:v>
                </c:pt>
                <c:pt idx="137">
                  <c:v>7.4124141149693708E-3</c:v>
                </c:pt>
                <c:pt idx="138">
                  <c:v>6.1449781447051382E-3</c:v>
                </c:pt>
                <c:pt idx="139">
                  <c:v>8.4758270254248497E-3</c:v>
                </c:pt>
                <c:pt idx="140">
                  <c:v>5.4915926100191428E-3</c:v>
                </c:pt>
                <c:pt idx="141">
                  <c:v>8.9431124892179383E-3</c:v>
                </c:pt>
                <c:pt idx="142">
                  <c:v>8.2150886689090243E-3</c:v>
                </c:pt>
                <c:pt idx="143">
                  <c:v>1.4529275237421471E-2</c:v>
                </c:pt>
                <c:pt idx="144">
                  <c:v>1.7277823602239981E-2</c:v>
                </c:pt>
                <c:pt idx="145">
                  <c:v>6.0838301908198401E-3</c:v>
                </c:pt>
                <c:pt idx="146">
                  <c:v>2.9149843977071811E-2</c:v>
                </c:pt>
                <c:pt idx="147">
                  <c:v>1.3540993169575591E-2</c:v>
                </c:pt>
                <c:pt idx="148">
                  <c:v>1.1224544073465891E-2</c:v>
                </c:pt>
                <c:pt idx="149">
                  <c:v>1.1159412781870499E-2</c:v>
                </c:pt>
                <c:pt idx="150">
                  <c:v>5.1381081393776784E-3</c:v>
                </c:pt>
                <c:pt idx="151">
                  <c:v>4.7097582494865118E-3</c:v>
                </c:pt>
                <c:pt idx="152">
                  <c:v>1.1018404730541149E-2</c:v>
                </c:pt>
                <c:pt idx="153">
                  <c:v>2.2137116226189591E-3</c:v>
                </c:pt>
                <c:pt idx="154">
                  <c:v>9.9258260456587134E-3</c:v>
                </c:pt>
                <c:pt idx="155">
                  <c:v>6.1148558430844232E-3</c:v>
                </c:pt>
                <c:pt idx="156">
                  <c:v>8.6029554313531292E-3</c:v>
                </c:pt>
                <c:pt idx="157">
                  <c:v>1.6002043505712299E-2</c:v>
                </c:pt>
                <c:pt idx="158">
                  <c:v>9.1677871295705558E-3</c:v>
                </c:pt>
                <c:pt idx="159">
                  <c:v>2.1790049251828619E-2</c:v>
                </c:pt>
                <c:pt idx="160">
                  <c:v>8.4603150794386479E-3</c:v>
                </c:pt>
                <c:pt idx="161">
                  <c:v>1.0688076555862029E-2</c:v>
                </c:pt>
                <c:pt idx="162">
                  <c:v>9.7105089726018858E-3</c:v>
                </c:pt>
                <c:pt idx="163">
                  <c:v>1.8377668693434591E-2</c:v>
                </c:pt>
                <c:pt idx="164">
                  <c:v>3.7000581089831862E-3</c:v>
                </c:pt>
                <c:pt idx="165">
                  <c:v>7.851180457365995E-3</c:v>
                </c:pt>
                <c:pt idx="166">
                  <c:v>2.1125717566119889E-2</c:v>
                </c:pt>
                <c:pt idx="167">
                  <c:v>2.4495974472162011E-2</c:v>
                </c:pt>
                <c:pt idx="168">
                  <c:v>2.3388605591183959E-2</c:v>
                </c:pt>
                <c:pt idx="169">
                  <c:v>1.7318970748271111E-2</c:v>
                </c:pt>
                <c:pt idx="170">
                  <c:v>9.7923051191713788E-3</c:v>
                </c:pt>
                <c:pt idx="171">
                  <c:v>1.728338851246855E-2</c:v>
                </c:pt>
                <c:pt idx="172">
                  <c:v>1.2511945466053951E-2</c:v>
                </c:pt>
                <c:pt idx="173">
                  <c:v>6.6724521549314436E-2</c:v>
                </c:pt>
                <c:pt idx="174">
                  <c:v>5.4876196270224879E-2</c:v>
                </c:pt>
                <c:pt idx="175">
                  <c:v>4.0026175978787291E-2</c:v>
                </c:pt>
                <c:pt idx="176">
                  <c:v>6.214045631964317E-2</c:v>
                </c:pt>
                <c:pt idx="177">
                  <c:v>4.5494134736335227E-2</c:v>
                </c:pt>
                <c:pt idx="178">
                  <c:v>1.672153756299408E-2</c:v>
                </c:pt>
                <c:pt idx="179">
                  <c:v>4.9750386540488439E-2</c:v>
                </c:pt>
                <c:pt idx="180">
                  <c:v>1.7583500462652609E-2</c:v>
                </c:pt>
                <c:pt idx="181">
                  <c:v>1.427407363872979E-2</c:v>
                </c:pt>
                <c:pt idx="182">
                  <c:v>3.526548700158167E-2</c:v>
                </c:pt>
                <c:pt idx="183">
                  <c:v>1.181573710200908E-2</c:v>
                </c:pt>
                <c:pt idx="184">
                  <c:v>2.8419969623989749E-2</c:v>
                </c:pt>
                <c:pt idx="185">
                  <c:v>1.2138618085619101E-2</c:v>
                </c:pt>
                <c:pt idx="186">
                  <c:v>1.7602946399372842E-2</c:v>
                </c:pt>
                <c:pt idx="187">
                  <c:v>1.3151717564819631E-2</c:v>
                </c:pt>
                <c:pt idx="188">
                  <c:v>1.8179047580362921E-2</c:v>
                </c:pt>
                <c:pt idx="189">
                  <c:v>1.6408870232243539E-2</c:v>
                </c:pt>
                <c:pt idx="190">
                  <c:v>2.1030072342055742E-2</c:v>
                </c:pt>
                <c:pt idx="191">
                  <c:v>1.9899152100992148E-2</c:v>
                </c:pt>
                <c:pt idx="192">
                  <c:v>1.9428221021813279E-2</c:v>
                </c:pt>
                <c:pt idx="193">
                  <c:v>2.089246195521112E-2</c:v>
                </c:pt>
                <c:pt idx="194">
                  <c:v>1.1834598915836891E-2</c:v>
                </c:pt>
                <c:pt idx="195">
                  <c:v>8.2017016944287546E-3</c:v>
                </c:pt>
                <c:pt idx="196">
                  <c:v>2.4975838948212759E-2</c:v>
                </c:pt>
                <c:pt idx="197">
                  <c:v>1.5946102885330479E-2</c:v>
                </c:pt>
                <c:pt idx="198">
                  <c:v>1.7552620939736911E-2</c:v>
                </c:pt>
                <c:pt idx="199">
                  <c:v>1.2486277884492291E-2</c:v>
                </c:pt>
                <c:pt idx="200">
                  <c:v>1.139160864080843E-2</c:v>
                </c:pt>
                <c:pt idx="201">
                  <c:v>2.8245641238411109E-2</c:v>
                </c:pt>
                <c:pt idx="202">
                  <c:v>1.4096822694579819E-2</c:v>
                </c:pt>
                <c:pt idx="203">
                  <c:v>2.1569576796138142E-2</c:v>
                </c:pt>
                <c:pt idx="204">
                  <c:v>7.5403007039357784E-3</c:v>
                </c:pt>
                <c:pt idx="205">
                  <c:v>3.2890548760021918E-3</c:v>
                </c:pt>
                <c:pt idx="206">
                  <c:v>3.3880561367952318E-2</c:v>
                </c:pt>
                <c:pt idx="207">
                  <c:v>1.4545983746471029E-2</c:v>
                </c:pt>
                <c:pt idx="208">
                  <c:v>2.2833310296097122E-2</c:v>
                </c:pt>
                <c:pt idx="209">
                  <c:v>8.8216818031578818E-3</c:v>
                </c:pt>
                <c:pt idx="210">
                  <c:v>1.3751729320316231E-2</c:v>
                </c:pt>
                <c:pt idx="211">
                  <c:v>1.089519773571641E-2</c:v>
                </c:pt>
                <c:pt idx="212">
                  <c:v>1.0210748447480119E-2</c:v>
                </c:pt>
                <c:pt idx="213">
                  <c:v>2.1219832073243829E-2</c:v>
                </c:pt>
                <c:pt idx="214">
                  <c:v>4.7634761144717958E-2</c:v>
                </c:pt>
                <c:pt idx="215">
                  <c:v>3.053488204335246E-2</c:v>
                </c:pt>
                <c:pt idx="216">
                  <c:v>3.077670674330054E-2</c:v>
                </c:pt>
                <c:pt idx="217">
                  <c:v>2.765337790112218E-2</c:v>
                </c:pt>
                <c:pt idx="218">
                  <c:v>4.5964889862959567E-2</c:v>
                </c:pt>
                <c:pt idx="219">
                  <c:v>3.2663239972559127E-2</c:v>
                </c:pt>
                <c:pt idx="220">
                  <c:v>2.19795183268514E-2</c:v>
                </c:pt>
                <c:pt idx="221">
                  <c:v>1.9676308496823839E-2</c:v>
                </c:pt>
                <c:pt idx="222">
                  <c:v>2.1538116854231119E-2</c:v>
                </c:pt>
                <c:pt idx="223">
                  <c:v>3.1021435776045971E-2</c:v>
                </c:pt>
                <c:pt idx="224">
                  <c:v>2.8415947796535539E-2</c:v>
                </c:pt>
                <c:pt idx="225">
                  <c:v>3.7841582912234113E-2</c:v>
                </c:pt>
                <c:pt idx="226">
                  <c:v>1.8427619667812371E-2</c:v>
                </c:pt>
                <c:pt idx="227">
                  <c:v>2.6420223091060981E-2</c:v>
                </c:pt>
                <c:pt idx="228">
                  <c:v>4.587375435274902E-2</c:v>
                </c:pt>
                <c:pt idx="229">
                  <c:v>4.0127995919634979E-2</c:v>
                </c:pt>
                <c:pt idx="230">
                  <c:v>4.5470509644260818E-2</c:v>
                </c:pt>
                <c:pt idx="231">
                  <c:v>2.5877891580581212E-2</c:v>
                </c:pt>
                <c:pt idx="232">
                  <c:v>4.5303697599377718E-2</c:v>
                </c:pt>
                <c:pt idx="233">
                  <c:v>3.1167815140013232E-2</c:v>
                </c:pt>
                <c:pt idx="234">
                  <c:v>3.0255049141636601E-2</c:v>
                </c:pt>
                <c:pt idx="235">
                  <c:v>8.7645182003800073E-2</c:v>
                </c:pt>
                <c:pt idx="236">
                  <c:v>9.5276039611145905E-2</c:v>
                </c:pt>
                <c:pt idx="237">
                  <c:v>0.1148790887523749</c:v>
                </c:pt>
                <c:pt idx="238">
                  <c:v>0.1224599316007863</c:v>
                </c:pt>
                <c:pt idx="239">
                  <c:v>0.20921570691748639</c:v>
                </c:pt>
                <c:pt idx="240">
                  <c:v>0.19542745951256099</c:v>
                </c:pt>
                <c:pt idx="241">
                  <c:v>0.1283551980694615</c:v>
                </c:pt>
                <c:pt idx="242">
                  <c:v>0.12959553302865109</c:v>
                </c:pt>
                <c:pt idx="243">
                  <c:v>0.16451961004390039</c:v>
                </c:pt>
                <c:pt idx="244">
                  <c:v>0.14630250293208841</c:v>
                </c:pt>
                <c:pt idx="245">
                  <c:v>0.1147039509989192</c:v>
                </c:pt>
                <c:pt idx="246">
                  <c:v>0.11243151267608301</c:v>
                </c:pt>
                <c:pt idx="247">
                  <c:v>0.1166094996477785</c:v>
                </c:pt>
                <c:pt idx="248">
                  <c:v>0.13941834018295041</c:v>
                </c:pt>
                <c:pt idx="249">
                  <c:v>0.1214879203017117</c:v>
                </c:pt>
                <c:pt idx="250">
                  <c:v>0.1293127582253297</c:v>
                </c:pt>
                <c:pt idx="251">
                  <c:v>0.13672440718554049</c:v>
                </c:pt>
                <c:pt idx="252">
                  <c:v>0.17907445150805071</c:v>
                </c:pt>
                <c:pt idx="253">
                  <c:v>0.1701967306621272</c:v>
                </c:pt>
                <c:pt idx="254">
                  <c:v>0.12519278333459469</c:v>
                </c:pt>
                <c:pt idx="255">
                  <c:v>0.1237557319971412</c:v>
                </c:pt>
                <c:pt idx="256">
                  <c:v>0.1127918857528844</c:v>
                </c:pt>
                <c:pt idx="257">
                  <c:v>0.1121408143343445</c:v>
                </c:pt>
                <c:pt idx="258">
                  <c:v>0.1555142659409364</c:v>
                </c:pt>
                <c:pt idx="259">
                  <c:v>0.16360886289023299</c:v>
                </c:pt>
                <c:pt idx="260">
                  <c:v>0.20307601128181541</c:v>
                </c:pt>
                <c:pt idx="261">
                  <c:v>0.2419111540971568</c:v>
                </c:pt>
                <c:pt idx="262">
                  <c:v>0.1968862537411345</c:v>
                </c:pt>
                <c:pt idx="263">
                  <c:v>0.21035051440958519</c:v>
                </c:pt>
                <c:pt idx="264">
                  <c:v>0.2059872823883879</c:v>
                </c:pt>
                <c:pt idx="265">
                  <c:v>0.19030805290329991</c:v>
                </c:pt>
                <c:pt idx="266">
                  <c:v>0.17638678609190811</c:v>
                </c:pt>
                <c:pt idx="267">
                  <c:v>0.17122237791859449</c:v>
                </c:pt>
                <c:pt idx="268">
                  <c:v>0.14260592333195829</c:v>
                </c:pt>
                <c:pt idx="269">
                  <c:v>0.2015569665398784</c:v>
                </c:pt>
                <c:pt idx="270">
                  <c:v>0.1527308835383018</c:v>
                </c:pt>
                <c:pt idx="271">
                  <c:v>0.1838664912725301</c:v>
                </c:pt>
                <c:pt idx="272">
                  <c:v>0.16144302309337269</c:v>
                </c:pt>
                <c:pt idx="273">
                  <c:v>0.1496850699058398</c:v>
                </c:pt>
                <c:pt idx="274">
                  <c:v>0.19158487967969401</c:v>
                </c:pt>
                <c:pt idx="275">
                  <c:v>0.1635560541208573</c:v>
                </c:pt>
                <c:pt idx="276">
                  <c:v>0.14695959786773799</c:v>
                </c:pt>
                <c:pt idx="277">
                  <c:v>0.13909570473905539</c:v>
                </c:pt>
                <c:pt idx="278">
                  <c:v>0.1180743452494718</c:v>
                </c:pt>
                <c:pt idx="279">
                  <c:v>0.21369017681040389</c:v>
                </c:pt>
                <c:pt idx="280">
                  <c:v>0.17559743122753241</c:v>
                </c:pt>
                <c:pt idx="281">
                  <c:v>0.18722711447048179</c:v>
                </c:pt>
                <c:pt idx="282">
                  <c:v>0.1607776187074352</c:v>
                </c:pt>
                <c:pt idx="283">
                  <c:v>0.17075320030009539</c:v>
                </c:pt>
                <c:pt idx="284">
                  <c:v>0.21079988316923071</c:v>
                </c:pt>
                <c:pt idx="285">
                  <c:v>0.19562352135646841</c:v>
                </c:pt>
                <c:pt idx="286">
                  <c:v>0.20258588886311829</c:v>
                </c:pt>
                <c:pt idx="287">
                  <c:v>0.16527611747406029</c:v>
                </c:pt>
                <c:pt idx="288">
                  <c:v>0.13574897027090699</c:v>
                </c:pt>
                <c:pt idx="289">
                  <c:v>0.2087812030861812</c:v>
                </c:pt>
                <c:pt idx="290">
                  <c:v>0.183443814414923</c:v>
                </c:pt>
                <c:pt idx="291">
                  <c:v>0.21347697421302211</c:v>
                </c:pt>
                <c:pt idx="292">
                  <c:v>0.17483299248779091</c:v>
                </c:pt>
                <c:pt idx="293">
                  <c:v>0.1997757179824978</c:v>
                </c:pt>
                <c:pt idx="294">
                  <c:v>0.23234202143472199</c:v>
                </c:pt>
                <c:pt idx="295">
                  <c:v>0.26531530853516438</c:v>
                </c:pt>
                <c:pt idx="296">
                  <c:v>0.25962713720443292</c:v>
                </c:pt>
                <c:pt idx="297">
                  <c:v>0.27810952097918928</c:v>
                </c:pt>
                <c:pt idx="298">
                  <c:v>0.27888319550989848</c:v>
                </c:pt>
                <c:pt idx="299">
                  <c:v>0.26954203405893329</c:v>
                </c:pt>
                <c:pt idx="300">
                  <c:v>0.27290985360873993</c:v>
                </c:pt>
                <c:pt idx="301">
                  <c:v>0.26235502972234431</c:v>
                </c:pt>
                <c:pt idx="302">
                  <c:v>0.26325219258959009</c:v>
                </c:pt>
                <c:pt idx="303">
                  <c:v>0.24645035305400731</c:v>
                </c:pt>
                <c:pt idx="304">
                  <c:v>0.26126818912960809</c:v>
                </c:pt>
                <c:pt idx="305">
                  <c:v>0.26921104110171729</c:v>
                </c:pt>
                <c:pt idx="306">
                  <c:v>0.27089487050384248</c:v>
                </c:pt>
                <c:pt idx="307">
                  <c:v>0.2704994289298997</c:v>
                </c:pt>
                <c:pt idx="308">
                  <c:v>0.2326275766098693</c:v>
                </c:pt>
                <c:pt idx="309">
                  <c:v>0.23653682472757381</c:v>
                </c:pt>
                <c:pt idx="310">
                  <c:v>0.19207331677404529</c:v>
                </c:pt>
                <c:pt idx="311">
                  <c:v>0.26723063138226211</c:v>
                </c:pt>
                <c:pt idx="312">
                  <c:v>0.24048209234615231</c:v>
                </c:pt>
                <c:pt idx="313">
                  <c:v>0.2552401437053976</c:v>
                </c:pt>
                <c:pt idx="314">
                  <c:v>0.23367290963724219</c:v>
                </c:pt>
                <c:pt idx="315">
                  <c:v>0.24883539137946831</c:v>
                </c:pt>
                <c:pt idx="316">
                  <c:v>0.224404182579544</c:v>
                </c:pt>
                <c:pt idx="317">
                  <c:v>0.2511601915690998</c:v>
                </c:pt>
                <c:pt idx="318">
                  <c:v>0.24881581478618839</c:v>
                </c:pt>
                <c:pt idx="319">
                  <c:v>0.25285380088933329</c:v>
                </c:pt>
                <c:pt idx="320">
                  <c:v>0.26355671482331539</c:v>
                </c:pt>
                <c:pt idx="321">
                  <c:v>0.2161666584496019</c:v>
                </c:pt>
                <c:pt idx="322">
                  <c:v>0.24030734050124961</c:v>
                </c:pt>
                <c:pt idx="323">
                  <c:v>0.25766424687329742</c:v>
                </c:pt>
                <c:pt idx="324">
                  <c:v>0.23148949155711329</c:v>
                </c:pt>
                <c:pt idx="325">
                  <c:v>0.25030276258788392</c:v>
                </c:pt>
                <c:pt idx="326">
                  <c:v>0.1821291565712361</c:v>
                </c:pt>
                <c:pt idx="327">
                  <c:v>0.2370892655281413</c:v>
                </c:pt>
                <c:pt idx="328">
                  <c:v>0.2452972143685643</c:v>
                </c:pt>
                <c:pt idx="329">
                  <c:v>0.22747177790213299</c:v>
                </c:pt>
                <c:pt idx="330">
                  <c:v>0.1915381433375789</c:v>
                </c:pt>
                <c:pt idx="331">
                  <c:v>0.20839577502377499</c:v>
                </c:pt>
                <c:pt idx="332">
                  <c:v>0.21795736268672461</c:v>
                </c:pt>
                <c:pt idx="333">
                  <c:v>0.1835431367675551</c:v>
                </c:pt>
                <c:pt idx="334">
                  <c:v>0.16801737533303679</c:v>
                </c:pt>
                <c:pt idx="335">
                  <c:v>0.19578705971501589</c:v>
                </c:pt>
                <c:pt idx="336">
                  <c:v>0.17471265851524709</c:v>
                </c:pt>
                <c:pt idx="337">
                  <c:v>0.14657540847698389</c:v>
                </c:pt>
                <c:pt idx="338">
                  <c:v>0.205789105775317</c:v>
                </c:pt>
                <c:pt idx="339">
                  <c:v>0.2009316937536125</c:v>
                </c:pt>
                <c:pt idx="340">
                  <c:v>0.17675875316208359</c:v>
                </c:pt>
                <c:pt idx="341">
                  <c:v>0.1748909061413087</c:v>
                </c:pt>
                <c:pt idx="342">
                  <c:v>0.19981880768017779</c:v>
                </c:pt>
                <c:pt idx="343">
                  <c:v>0.19565656984615529</c:v>
                </c:pt>
                <c:pt idx="344">
                  <c:v>0.13502156567257939</c:v>
                </c:pt>
                <c:pt idx="345">
                  <c:v>0.1818267580321781</c:v>
                </c:pt>
                <c:pt idx="346">
                  <c:v>0.14471030497606829</c:v>
                </c:pt>
                <c:pt idx="347">
                  <c:v>0.1043618054436614</c:v>
                </c:pt>
                <c:pt idx="348">
                  <c:v>0.16713367150177999</c:v>
                </c:pt>
                <c:pt idx="349">
                  <c:v>0.16121301228366439</c:v>
                </c:pt>
                <c:pt idx="350">
                  <c:v>0.15480776722730241</c:v>
                </c:pt>
                <c:pt idx="351">
                  <c:v>0.15244005790007059</c:v>
                </c:pt>
                <c:pt idx="352">
                  <c:v>0.12332798478366799</c:v>
                </c:pt>
                <c:pt idx="353">
                  <c:v>0.20616942422083581</c:v>
                </c:pt>
                <c:pt idx="354">
                  <c:v>0.17406294148376211</c:v>
                </c:pt>
                <c:pt idx="355">
                  <c:v>0.13752437442362761</c:v>
                </c:pt>
                <c:pt idx="356">
                  <c:v>0.17178270333762199</c:v>
                </c:pt>
                <c:pt idx="357">
                  <c:v>0.13683040292325771</c:v>
                </c:pt>
                <c:pt idx="358">
                  <c:v>0.18368724279091231</c:v>
                </c:pt>
                <c:pt idx="359">
                  <c:v>0.13707323714547551</c:v>
                </c:pt>
                <c:pt idx="360">
                  <c:v>0.16420444884319621</c:v>
                </c:pt>
                <c:pt idx="361">
                  <c:v>0.1491011947636596</c:v>
                </c:pt>
                <c:pt idx="362">
                  <c:v>0.104140815343511</c:v>
                </c:pt>
                <c:pt idx="363">
                  <c:v>0.1648148281051767</c:v>
                </c:pt>
                <c:pt idx="364">
                  <c:v>0.16516069721495411</c:v>
                </c:pt>
                <c:pt idx="365">
                  <c:v>0.16366604355162209</c:v>
                </c:pt>
                <c:pt idx="366">
                  <c:v>0.12701395735127949</c:v>
                </c:pt>
                <c:pt idx="367">
                  <c:v>0.18413761825241479</c:v>
                </c:pt>
                <c:pt idx="368">
                  <c:v>0.17130743449947591</c:v>
                </c:pt>
                <c:pt idx="369">
                  <c:v>0.12735520312724949</c:v>
                </c:pt>
                <c:pt idx="370">
                  <c:v>0.1138795833825452</c:v>
                </c:pt>
                <c:pt idx="371">
                  <c:v>0.15278841415296809</c:v>
                </c:pt>
                <c:pt idx="372">
                  <c:v>0.1152463796017814</c:v>
                </c:pt>
                <c:pt idx="373">
                  <c:v>0.12717929943476511</c:v>
                </c:pt>
                <c:pt idx="374">
                  <c:v>0.14434291545814351</c:v>
                </c:pt>
                <c:pt idx="375">
                  <c:v>0.1185790110584316</c:v>
                </c:pt>
                <c:pt idx="376">
                  <c:v>0.1227829600756702</c:v>
                </c:pt>
                <c:pt idx="377">
                  <c:v>0.14712234477267611</c:v>
                </c:pt>
                <c:pt idx="378">
                  <c:v>0.16771308839889751</c:v>
                </c:pt>
                <c:pt idx="379">
                  <c:v>0.12957888949389901</c:v>
                </c:pt>
                <c:pt idx="380">
                  <c:v>0.23070262320492699</c:v>
                </c:pt>
                <c:pt idx="381">
                  <c:v>0.21545978443723729</c:v>
                </c:pt>
                <c:pt idx="382">
                  <c:v>0.21547449884534661</c:v>
                </c:pt>
                <c:pt idx="383">
                  <c:v>0.21591573902758601</c:v>
                </c:pt>
                <c:pt idx="384">
                  <c:v>0.15973374458624659</c:v>
                </c:pt>
                <c:pt idx="385">
                  <c:v>0.17528994999047881</c:v>
                </c:pt>
                <c:pt idx="386">
                  <c:v>0.1511275843605823</c:v>
                </c:pt>
                <c:pt idx="387">
                  <c:v>0.15365332502222831</c:v>
                </c:pt>
                <c:pt idx="388">
                  <c:v>0.20271274304804771</c:v>
                </c:pt>
                <c:pt idx="389">
                  <c:v>0.16362849681758179</c:v>
                </c:pt>
                <c:pt idx="390">
                  <c:v>0.13917196132773441</c:v>
                </c:pt>
                <c:pt idx="391">
                  <c:v>0.13079972117557129</c:v>
                </c:pt>
                <c:pt idx="392">
                  <c:v>0.1490901942124927</c:v>
                </c:pt>
                <c:pt idx="393">
                  <c:v>0.11516204949229961</c:v>
                </c:pt>
                <c:pt idx="394">
                  <c:v>0.14893291278464491</c:v>
                </c:pt>
                <c:pt idx="395">
                  <c:v>0.16019680794942209</c:v>
                </c:pt>
                <c:pt idx="396">
                  <c:v>0.15476961019464219</c:v>
                </c:pt>
                <c:pt idx="397">
                  <c:v>0.13646602082330561</c:v>
                </c:pt>
                <c:pt idx="398">
                  <c:v>0.1200712279774266</c:v>
                </c:pt>
                <c:pt idx="399">
                  <c:v>9.0054296507215983E-2</c:v>
                </c:pt>
                <c:pt idx="400">
                  <c:v>0.1418014748804407</c:v>
                </c:pt>
                <c:pt idx="401">
                  <c:v>0.14538101831816641</c:v>
                </c:pt>
                <c:pt idx="402">
                  <c:v>0.1157861476157294</c:v>
                </c:pt>
                <c:pt idx="403">
                  <c:v>0.1221746176463281</c:v>
                </c:pt>
                <c:pt idx="404">
                  <c:v>0.13256491083722399</c:v>
                </c:pt>
                <c:pt idx="405">
                  <c:v>0.13497899750063491</c:v>
                </c:pt>
                <c:pt idx="406">
                  <c:v>0.12838402024045689</c:v>
                </c:pt>
                <c:pt idx="407">
                  <c:v>0.13003555289204349</c:v>
                </c:pt>
                <c:pt idx="408">
                  <c:v>8.1702610031185618E-2</c:v>
                </c:pt>
                <c:pt idx="409">
                  <c:v>8.5277038806094052E-2</c:v>
                </c:pt>
                <c:pt idx="410">
                  <c:v>0.12949161596267361</c:v>
                </c:pt>
                <c:pt idx="411">
                  <c:v>0.1146204904097252</c:v>
                </c:pt>
                <c:pt idx="412">
                  <c:v>0.11344279526285971</c:v>
                </c:pt>
                <c:pt idx="413">
                  <c:v>7.6513174286059221E-2</c:v>
                </c:pt>
                <c:pt idx="414">
                  <c:v>0.10276370390922231</c:v>
                </c:pt>
                <c:pt idx="415">
                  <c:v>0.1192416423162428</c:v>
                </c:pt>
                <c:pt idx="416">
                  <c:v>0.1485124426597132</c:v>
                </c:pt>
                <c:pt idx="417">
                  <c:v>0.13457111545665271</c:v>
                </c:pt>
                <c:pt idx="418">
                  <c:v>0.10494681407310449</c:v>
                </c:pt>
                <c:pt idx="419">
                  <c:v>0.11146164939135091</c:v>
                </c:pt>
                <c:pt idx="420">
                  <c:v>0.15607440694498789</c:v>
                </c:pt>
                <c:pt idx="421">
                  <c:v>0.13205413316788769</c:v>
                </c:pt>
                <c:pt idx="422">
                  <c:v>0.1323592756299474</c:v>
                </c:pt>
                <c:pt idx="423">
                  <c:v>0.1076460808992226</c:v>
                </c:pt>
                <c:pt idx="424">
                  <c:v>0.1337895980940047</c:v>
                </c:pt>
                <c:pt idx="425">
                  <c:v>0.18707684886584641</c:v>
                </c:pt>
                <c:pt idx="426">
                  <c:v>0.1304815445872993</c:v>
                </c:pt>
                <c:pt idx="427">
                  <c:v>7.8993238373039301E-2</c:v>
                </c:pt>
                <c:pt idx="428">
                  <c:v>8.4154624479444093E-2</c:v>
                </c:pt>
                <c:pt idx="429">
                  <c:v>8.904712455508261E-2</c:v>
                </c:pt>
                <c:pt idx="430">
                  <c:v>9.1605709569387003E-2</c:v>
                </c:pt>
                <c:pt idx="431">
                  <c:v>9.0674401072150926E-2</c:v>
                </c:pt>
                <c:pt idx="432">
                  <c:v>9.6771060628894179E-2</c:v>
                </c:pt>
                <c:pt idx="433">
                  <c:v>0.1431099198084646</c:v>
                </c:pt>
                <c:pt idx="434">
                  <c:v>9.162101673106833E-2</c:v>
                </c:pt>
                <c:pt idx="435">
                  <c:v>0.12990702687003711</c:v>
                </c:pt>
                <c:pt idx="436">
                  <c:v>8.52763551396407E-2</c:v>
                </c:pt>
                <c:pt idx="437">
                  <c:v>0.13868201598187799</c:v>
                </c:pt>
                <c:pt idx="438">
                  <c:v>0.1635998391281244</c:v>
                </c:pt>
                <c:pt idx="439">
                  <c:v>0.16964748125391299</c:v>
                </c:pt>
                <c:pt idx="440">
                  <c:v>0.19363974665271161</c:v>
                </c:pt>
                <c:pt idx="441">
                  <c:v>0.15953570933323391</c:v>
                </c:pt>
                <c:pt idx="442">
                  <c:v>0.16969600544503571</c:v>
                </c:pt>
                <c:pt idx="443">
                  <c:v>0.1669807348925765</c:v>
                </c:pt>
                <c:pt idx="444">
                  <c:v>0.11670407327163521</c:v>
                </c:pt>
                <c:pt idx="445">
                  <c:v>0.1935148045224713</c:v>
                </c:pt>
                <c:pt idx="446">
                  <c:v>0.19552497071208569</c:v>
                </c:pt>
                <c:pt idx="447">
                  <c:v>0.21880178972989731</c:v>
                </c:pt>
                <c:pt idx="448">
                  <c:v>0.20581513619352959</c:v>
                </c:pt>
                <c:pt idx="449">
                  <c:v>0.2145337763679819</c:v>
                </c:pt>
                <c:pt idx="450">
                  <c:v>0.21947211502786099</c:v>
                </c:pt>
                <c:pt idx="451">
                  <c:v>0.22515443453971981</c:v>
                </c:pt>
                <c:pt idx="452">
                  <c:v>0.22379539927791409</c:v>
                </c:pt>
                <c:pt idx="453">
                  <c:v>0.22335974005525761</c:v>
                </c:pt>
                <c:pt idx="454">
                  <c:v>0.21294468649141701</c:v>
                </c:pt>
                <c:pt idx="455">
                  <c:v>0.17356503212988511</c:v>
                </c:pt>
                <c:pt idx="456">
                  <c:v>0.16406702003050941</c:v>
                </c:pt>
                <c:pt idx="457">
                  <c:v>0.19691976836113179</c:v>
                </c:pt>
                <c:pt idx="458">
                  <c:v>0.22414828211509549</c:v>
                </c:pt>
                <c:pt idx="459">
                  <c:v>0.21498374416117819</c:v>
                </c:pt>
                <c:pt idx="460">
                  <c:v>0.1496740615975129</c:v>
                </c:pt>
                <c:pt idx="461">
                  <c:v>0.20594236446232089</c:v>
                </c:pt>
                <c:pt idx="462">
                  <c:v>0.19481406683973521</c:v>
                </c:pt>
                <c:pt idx="463">
                  <c:v>0.1514117833774557</c:v>
                </c:pt>
                <c:pt idx="464">
                  <c:v>0.14305762538672351</c:v>
                </c:pt>
                <c:pt idx="465">
                  <c:v>0.1249398377649104</c:v>
                </c:pt>
                <c:pt idx="466">
                  <c:v>9.5930467824279567E-2</c:v>
                </c:pt>
                <c:pt idx="467">
                  <c:v>0.158806307907504</c:v>
                </c:pt>
                <c:pt idx="468">
                  <c:v>0.13027260704168411</c:v>
                </c:pt>
                <c:pt idx="469">
                  <c:v>0.15947391025219171</c:v>
                </c:pt>
                <c:pt idx="470">
                  <c:v>0.17405610990716081</c:v>
                </c:pt>
                <c:pt idx="471">
                  <c:v>0.125062057732717</c:v>
                </c:pt>
                <c:pt idx="472">
                  <c:v>0.13938172374948429</c:v>
                </c:pt>
                <c:pt idx="473">
                  <c:v>0.1492820113720533</c:v>
                </c:pt>
                <c:pt idx="474">
                  <c:v>0.10070090857446699</c:v>
                </c:pt>
                <c:pt idx="475">
                  <c:v>0.15661357477064369</c:v>
                </c:pt>
                <c:pt idx="476">
                  <c:v>0.115818180480388</c:v>
                </c:pt>
                <c:pt idx="477">
                  <c:v>0.13098741503690739</c:v>
                </c:pt>
                <c:pt idx="478">
                  <c:v>0.1209203966389904</c:v>
                </c:pt>
                <c:pt idx="479">
                  <c:v>0.1689154155222089</c:v>
                </c:pt>
                <c:pt idx="480">
                  <c:v>0.13271547574169909</c:v>
                </c:pt>
                <c:pt idx="481">
                  <c:v>0.1236644345703206</c:v>
                </c:pt>
                <c:pt idx="482">
                  <c:v>0.1116435178011584</c:v>
                </c:pt>
                <c:pt idx="483">
                  <c:v>9.2404871341117828E-2</c:v>
                </c:pt>
                <c:pt idx="484">
                  <c:v>0.12488724712531001</c:v>
                </c:pt>
                <c:pt idx="485">
                  <c:v>0.15960388299273409</c:v>
                </c:pt>
                <c:pt idx="486">
                  <c:v>0.16195369221482789</c:v>
                </c:pt>
                <c:pt idx="487">
                  <c:v>0.17702799558703369</c:v>
                </c:pt>
                <c:pt idx="488">
                  <c:v>0.1844504894633345</c:v>
                </c:pt>
                <c:pt idx="489">
                  <c:v>0.19804152096766159</c:v>
                </c:pt>
                <c:pt idx="490">
                  <c:v>0.1655886710256963</c:v>
                </c:pt>
                <c:pt idx="491">
                  <c:v>0.12696516487493589</c:v>
                </c:pt>
                <c:pt idx="492">
                  <c:v>0.17513230192112339</c:v>
                </c:pt>
                <c:pt idx="493">
                  <c:v>0.1170623354648171</c:v>
                </c:pt>
                <c:pt idx="494">
                  <c:v>9.6240897564481676E-2</c:v>
                </c:pt>
                <c:pt idx="495">
                  <c:v>0.1342722501457343</c:v>
                </c:pt>
                <c:pt idx="496">
                  <c:v>0.1113987919923513</c:v>
                </c:pt>
                <c:pt idx="497">
                  <c:v>0.17494655720174221</c:v>
                </c:pt>
                <c:pt idx="498">
                  <c:v>0.1619084019212296</c:v>
                </c:pt>
                <c:pt idx="499">
                  <c:v>0.1474205822498387</c:v>
                </c:pt>
                <c:pt idx="500">
                  <c:v>0.1215005032838217</c:v>
                </c:pt>
                <c:pt idx="501">
                  <c:v>9.4326765353784411E-2</c:v>
                </c:pt>
                <c:pt idx="502">
                  <c:v>9.7774510355741084E-2</c:v>
                </c:pt>
                <c:pt idx="503">
                  <c:v>0.140294564855029</c:v>
                </c:pt>
                <c:pt idx="504">
                  <c:v>8.0762973833338983E-2</c:v>
                </c:pt>
                <c:pt idx="505">
                  <c:v>8.5833640748647785E-2</c:v>
                </c:pt>
                <c:pt idx="506">
                  <c:v>7.4519034808494311E-2</c:v>
                </c:pt>
                <c:pt idx="507">
                  <c:v>9.9410957385139206E-2</c:v>
                </c:pt>
                <c:pt idx="508">
                  <c:v>9.9796631129079813E-2</c:v>
                </c:pt>
                <c:pt idx="509">
                  <c:v>0.14070711045337389</c:v>
                </c:pt>
                <c:pt idx="510">
                  <c:v>0.14846090456882099</c:v>
                </c:pt>
                <c:pt idx="511">
                  <c:v>0.12659781671408379</c:v>
                </c:pt>
                <c:pt idx="512">
                  <c:v>0.10227662549568579</c:v>
                </c:pt>
                <c:pt idx="513">
                  <c:v>9.90003953365131E-2</c:v>
                </c:pt>
                <c:pt idx="514">
                  <c:v>0.10062934272085269</c:v>
                </c:pt>
                <c:pt idx="515">
                  <c:v>7.0902115923798262E-2</c:v>
                </c:pt>
                <c:pt idx="516">
                  <c:v>9.9383624701921983E-2</c:v>
                </c:pt>
                <c:pt idx="517">
                  <c:v>0.1089868767088578</c:v>
                </c:pt>
                <c:pt idx="518">
                  <c:v>6.5387442197187257E-2</c:v>
                </c:pt>
                <c:pt idx="519">
                  <c:v>0.1161756007129543</c:v>
                </c:pt>
                <c:pt idx="520">
                  <c:v>8.1656069681296087E-2</c:v>
                </c:pt>
                <c:pt idx="521">
                  <c:v>7.1516756429466269E-2</c:v>
                </c:pt>
                <c:pt idx="522">
                  <c:v>7.0604421626375771E-2</c:v>
                </c:pt>
                <c:pt idx="523">
                  <c:v>0.1148590349404687</c:v>
                </c:pt>
                <c:pt idx="524">
                  <c:v>9.2029142702304695E-2</c:v>
                </c:pt>
                <c:pt idx="525">
                  <c:v>7.5296669427003679E-2</c:v>
                </c:pt>
                <c:pt idx="526">
                  <c:v>7.7480757131087888E-2</c:v>
                </c:pt>
                <c:pt idx="527">
                  <c:v>7.3525287738150993E-2</c:v>
                </c:pt>
                <c:pt idx="528">
                  <c:v>0.1009696184437895</c:v>
                </c:pt>
                <c:pt idx="529">
                  <c:v>7.9616938024296979E-2</c:v>
                </c:pt>
                <c:pt idx="530">
                  <c:v>7.1156502723122961E-2</c:v>
                </c:pt>
                <c:pt idx="531">
                  <c:v>5.9455021447010051E-2</c:v>
                </c:pt>
                <c:pt idx="532">
                  <c:v>0.1138024524685106</c:v>
                </c:pt>
                <c:pt idx="533">
                  <c:v>7.5951606595160925E-2</c:v>
                </c:pt>
                <c:pt idx="534">
                  <c:v>7.5594929175851755E-2</c:v>
                </c:pt>
                <c:pt idx="535">
                  <c:v>9.3411669471590103E-2</c:v>
                </c:pt>
                <c:pt idx="536">
                  <c:v>8.0674442563984039E-2</c:v>
                </c:pt>
                <c:pt idx="537">
                  <c:v>4.5745224956425239E-2</c:v>
                </c:pt>
                <c:pt idx="538">
                  <c:v>6.0999712379585153E-2</c:v>
                </c:pt>
                <c:pt idx="539">
                  <c:v>9.0629735163229919E-2</c:v>
                </c:pt>
                <c:pt idx="540">
                  <c:v>6.134012345557923E-2</c:v>
                </c:pt>
                <c:pt idx="541">
                  <c:v>6.9213976352630213E-2</c:v>
                </c:pt>
                <c:pt idx="542">
                  <c:v>5.1225208497329013E-2</c:v>
                </c:pt>
                <c:pt idx="543">
                  <c:v>0.1292294356815174</c:v>
                </c:pt>
                <c:pt idx="544">
                  <c:v>0.11608209274358661</c:v>
                </c:pt>
                <c:pt idx="545">
                  <c:v>8.3231007975561766E-2</c:v>
                </c:pt>
                <c:pt idx="546">
                  <c:v>5.9948679880150839E-2</c:v>
                </c:pt>
                <c:pt idx="547">
                  <c:v>6.9036592721790843E-2</c:v>
                </c:pt>
                <c:pt idx="548">
                  <c:v>6.1807131588728817E-2</c:v>
                </c:pt>
                <c:pt idx="549">
                  <c:v>6.7500103039935311E-2</c:v>
                </c:pt>
                <c:pt idx="550">
                  <c:v>5.613835428987022E-2</c:v>
                </c:pt>
                <c:pt idx="551">
                  <c:v>4.6396874778646818E-2</c:v>
                </c:pt>
                <c:pt idx="552">
                  <c:v>5.4782112396749308E-2</c:v>
                </c:pt>
                <c:pt idx="553">
                  <c:v>5.53017536405997E-2</c:v>
                </c:pt>
                <c:pt idx="554">
                  <c:v>7.1607669050153144E-2</c:v>
                </c:pt>
                <c:pt idx="555">
                  <c:v>6.3099679939010181E-2</c:v>
                </c:pt>
                <c:pt idx="556">
                  <c:v>6.2854250247203439E-2</c:v>
                </c:pt>
                <c:pt idx="557">
                  <c:v>7.1755594958768154E-2</c:v>
                </c:pt>
                <c:pt idx="558">
                  <c:v>4.9149127384736167E-2</c:v>
                </c:pt>
                <c:pt idx="559">
                  <c:v>5.4979611089482051E-2</c:v>
                </c:pt>
                <c:pt idx="560">
                  <c:v>5.0835367682142543E-2</c:v>
                </c:pt>
                <c:pt idx="561">
                  <c:v>4.8312401488253137E-2</c:v>
                </c:pt>
                <c:pt idx="562">
                  <c:v>3.2799157752518827E-2</c:v>
                </c:pt>
                <c:pt idx="563">
                  <c:v>5.3046095007122138E-2</c:v>
                </c:pt>
                <c:pt idx="564">
                  <c:v>4.6297552700924567E-2</c:v>
                </c:pt>
                <c:pt idx="565">
                  <c:v>5.6272062227059112E-2</c:v>
                </c:pt>
                <c:pt idx="566">
                  <c:v>3.6212492985056223E-2</c:v>
                </c:pt>
                <c:pt idx="567">
                  <c:v>3.8061199998889718E-2</c:v>
                </c:pt>
                <c:pt idx="568">
                  <c:v>3.9290572450892777E-2</c:v>
                </c:pt>
                <c:pt idx="569">
                  <c:v>5.2070673718564282E-2</c:v>
                </c:pt>
                <c:pt idx="570">
                  <c:v>2.1293013735212821E-2</c:v>
                </c:pt>
                <c:pt idx="571">
                  <c:v>2.8541211617209291E-2</c:v>
                </c:pt>
                <c:pt idx="572">
                  <c:v>2.6290499553860289E-2</c:v>
                </c:pt>
                <c:pt idx="573">
                  <c:v>2.398258847251734E-2</c:v>
                </c:pt>
                <c:pt idx="574">
                  <c:v>5.4550729139073877E-2</c:v>
                </c:pt>
                <c:pt idx="575">
                  <c:v>6.4875207726596704E-2</c:v>
                </c:pt>
                <c:pt idx="576">
                  <c:v>6.9301253740883265E-2</c:v>
                </c:pt>
                <c:pt idx="577">
                  <c:v>3.9696490863479553E-2</c:v>
                </c:pt>
                <c:pt idx="578">
                  <c:v>3.0942106973268879E-2</c:v>
                </c:pt>
                <c:pt idx="579">
                  <c:v>5.9960821549039693E-2</c:v>
                </c:pt>
                <c:pt idx="580">
                  <c:v>6.3191026462797284E-2</c:v>
                </c:pt>
                <c:pt idx="581">
                  <c:v>6.6472011820285185E-2</c:v>
                </c:pt>
                <c:pt idx="582">
                  <c:v>6.4305334110269827E-2</c:v>
                </c:pt>
                <c:pt idx="583">
                  <c:v>5.9525863686667832E-2</c:v>
                </c:pt>
                <c:pt idx="584">
                  <c:v>3.9480236213776568E-2</c:v>
                </c:pt>
                <c:pt idx="585">
                  <c:v>5.5147177720467573E-2</c:v>
                </c:pt>
                <c:pt idx="586">
                  <c:v>4.5482988018555402E-2</c:v>
                </c:pt>
                <c:pt idx="587">
                  <c:v>4.7868024805008347E-2</c:v>
                </c:pt>
                <c:pt idx="588">
                  <c:v>3.7947104364470352E-2</c:v>
                </c:pt>
                <c:pt idx="589">
                  <c:v>2.660645100760212E-2</c:v>
                </c:pt>
                <c:pt idx="590">
                  <c:v>2.569119639672723E-2</c:v>
                </c:pt>
                <c:pt idx="591">
                  <c:v>4.2811547095581957E-2</c:v>
                </c:pt>
                <c:pt idx="592">
                  <c:v>3.2891211959152233E-2</c:v>
                </c:pt>
                <c:pt idx="593">
                  <c:v>2.757916738207717E-2</c:v>
                </c:pt>
                <c:pt idx="594">
                  <c:v>3.0726818936443311E-2</c:v>
                </c:pt>
                <c:pt idx="595">
                  <c:v>2.513872870786556E-2</c:v>
                </c:pt>
                <c:pt idx="596">
                  <c:v>3.0909410969746001E-2</c:v>
                </c:pt>
                <c:pt idx="597">
                  <c:v>3.412708812664865E-2</c:v>
                </c:pt>
                <c:pt idx="598">
                  <c:v>3.390704259285756E-2</c:v>
                </c:pt>
                <c:pt idx="599">
                  <c:v>4.3195361992090398E-2</c:v>
                </c:pt>
                <c:pt idx="600">
                  <c:v>4.0092589886016348E-2</c:v>
                </c:pt>
                <c:pt idx="601">
                  <c:v>3.4887930251640498E-2</c:v>
                </c:pt>
                <c:pt idx="602">
                  <c:v>5.1448340570234577E-2</c:v>
                </c:pt>
                <c:pt idx="603">
                  <c:v>5.2736105106486693E-2</c:v>
                </c:pt>
                <c:pt idx="604">
                  <c:v>3.7414846599438029E-2</c:v>
                </c:pt>
                <c:pt idx="605">
                  <c:v>3.5850690286473717E-2</c:v>
                </c:pt>
                <c:pt idx="606">
                  <c:v>3.7076558959161898E-2</c:v>
                </c:pt>
                <c:pt idx="607">
                  <c:v>5.4232455819280663E-2</c:v>
                </c:pt>
                <c:pt idx="608">
                  <c:v>3.9017507705351791E-2</c:v>
                </c:pt>
                <c:pt idx="609">
                  <c:v>4.601697377264994E-2</c:v>
                </c:pt>
                <c:pt idx="610">
                  <c:v>5.6293218841508411E-2</c:v>
                </c:pt>
                <c:pt idx="611">
                  <c:v>7.2557982973007126E-2</c:v>
                </c:pt>
                <c:pt idx="612">
                  <c:v>0.11317707640605811</c:v>
                </c:pt>
                <c:pt idx="613">
                  <c:v>6.7138094035596937E-2</c:v>
                </c:pt>
                <c:pt idx="614">
                  <c:v>5.6882935728743353E-2</c:v>
                </c:pt>
                <c:pt idx="615">
                  <c:v>3.9772980962235943E-2</c:v>
                </c:pt>
                <c:pt idx="616">
                  <c:v>3.6704658743192439E-2</c:v>
                </c:pt>
                <c:pt idx="617">
                  <c:v>4.9192290048932989E-2</c:v>
                </c:pt>
                <c:pt idx="618">
                  <c:v>3.9432395693346271E-2</c:v>
                </c:pt>
                <c:pt idx="619">
                  <c:v>3.8742091245960758E-2</c:v>
                </c:pt>
                <c:pt idx="620">
                  <c:v>4.8562312575409002E-2</c:v>
                </c:pt>
                <c:pt idx="621">
                  <c:v>0.1088494053218029</c:v>
                </c:pt>
                <c:pt idx="622">
                  <c:v>3.9432741793065537E-2</c:v>
                </c:pt>
                <c:pt idx="623">
                  <c:v>5.3766488151207527E-2</c:v>
                </c:pt>
                <c:pt idx="624">
                  <c:v>7.0784403728558903E-2</c:v>
                </c:pt>
                <c:pt idx="625">
                  <c:v>6.0567479330902223E-2</c:v>
                </c:pt>
                <c:pt idx="626">
                  <c:v>8.1891549492865437E-2</c:v>
                </c:pt>
                <c:pt idx="627">
                  <c:v>8.3524380717016886E-2</c:v>
                </c:pt>
                <c:pt idx="628">
                  <c:v>8.003777521045681E-2</c:v>
                </c:pt>
                <c:pt idx="629">
                  <c:v>8.9246199951618255E-2</c:v>
                </c:pt>
                <c:pt idx="630">
                  <c:v>3.1985015293651629E-2</c:v>
                </c:pt>
                <c:pt idx="631">
                  <c:v>3.9988295619221258E-2</c:v>
                </c:pt>
                <c:pt idx="632">
                  <c:v>2.6940235177636551E-2</c:v>
                </c:pt>
                <c:pt idx="633">
                  <c:v>2.8415283942546159E-2</c:v>
                </c:pt>
                <c:pt idx="634">
                  <c:v>8.3486295466529303E-2</c:v>
                </c:pt>
                <c:pt idx="635">
                  <c:v>4.8264921084833122E-2</c:v>
                </c:pt>
                <c:pt idx="636">
                  <c:v>4.6040766630586247E-2</c:v>
                </c:pt>
                <c:pt idx="637">
                  <c:v>3.2955988046610547E-2</c:v>
                </c:pt>
                <c:pt idx="638">
                  <c:v>3.6194520057681083E-2</c:v>
                </c:pt>
                <c:pt idx="639">
                  <c:v>4.4642479148564833E-2</c:v>
                </c:pt>
                <c:pt idx="640">
                  <c:v>7.821155171647784E-2</c:v>
                </c:pt>
                <c:pt idx="641">
                  <c:v>8.3896016780731109E-2</c:v>
                </c:pt>
                <c:pt idx="642">
                  <c:v>4.2188489218634578E-2</c:v>
                </c:pt>
                <c:pt idx="643">
                  <c:v>4.2253818856341233E-2</c:v>
                </c:pt>
                <c:pt idx="644">
                  <c:v>3.4958748598508851E-2</c:v>
                </c:pt>
                <c:pt idx="645">
                  <c:v>5.4270347165148107E-2</c:v>
                </c:pt>
                <c:pt idx="646">
                  <c:v>7.2026770044597704E-2</c:v>
                </c:pt>
                <c:pt idx="647">
                  <c:v>4.8304308199962419E-2</c:v>
                </c:pt>
                <c:pt idx="648">
                  <c:v>6.8392839449435958E-2</c:v>
                </c:pt>
                <c:pt idx="649">
                  <c:v>6.0161004162228658E-2</c:v>
                </c:pt>
                <c:pt idx="650">
                  <c:v>9.8336481206599061E-2</c:v>
                </c:pt>
                <c:pt idx="651">
                  <c:v>6.1843872707455859E-2</c:v>
                </c:pt>
                <c:pt idx="652">
                  <c:v>4.3322198506487518E-2</c:v>
                </c:pt>
                <c:pt idx="653">
                  <c:v>8.5789256331425215E-2</c:v>
                </c:pt>
                <c:pt idx="654">
                  <c:v>5.4137892121766042E-2</c:v>
                </c:pt>
                <c:pt idx="655">
                  <c:v>6.0907636856559449E-2</c:v>
                </c:pt>
                <c:pt idx="656">
                  <c:v>6.6089902709109874E-2</c:v>
                </c:pt>
                <c:pt idx="657">
                  <c:v>8.345835294801264E-2</c:v>
                </c:pt>
                <c:pt idx="658">
                  <c:v>9.3538526952888584E-2</c:v>
                </c:pt>
                <c:pt idx="659">
                  <c:v>6.7268660189560625E-2</c:v>
                </c:pt>
                <c:pt idx="660">
                  <c:v>8.2074826317508093E-2</c:v>
                </c:pt>
                <c:pt idx="661">
                  <c:v>9.2143636725063968E-2</c:v>
                </c:pt>
                <c:pt idx="662">
                  <c:v>8.0265296659541879E-2</c:v>
                </c:pt>
                <c:pt idx="663">
                  <c:v>7.4174783153918192E-2</c:v>
                </c:pt>
                <c:pt idx="664">
                  <c:v>8.1791567520275582E-2</c:v>
                </c:pt>
                <c:pt idx="665">
                  <c:v>9.7196586991382908E-2</c:v>
                </c:pt>
                <c:pt idx="666">
                  <c:v>0.1075641199733255</c:v>
                </c:pt>
                <c:pt idx="667">
                  <c:v>5.9548021875427529E-2</c:v>
                </c:pt>
                <c:pt idx="668">
                  <c:v>5.5033392310230307E-2</c:v>
                </c:pt>
                <c:pt idx="669">
                  <c:v>5.7973434476466183E-2</c:v>
                </c:pt>
                <c:pt idx="670">
                  <c:v>5.3717533598793388E-2</c:v>
                </c:pt>
                <c:pt idx="671">
                  <c:v>0.10260961454448179</c:v>
                </c:pt>
                <c:pt idx="672">
                  <c:v>5.3950206730107753E-2</c:v>
                </c:pt>
                <c:pt idx="673">
                  <c:v>6.9987224738323861E-2</c:v>
                </c:pt>
                <c:pt idx="674">
                  <c:v>4.6857916695916838E-2</c:v>
                </c:pt>
                <c:pt idx="675">
                  <c:v>3.395837961727672E-2</c:v>
                </c:pt>
                <c:pt idx="676">
                  <c:v>0.1086623918146095</c:v>
                </c:pt>
                <c:pt idx="677">
                  <c:v>5.62639927540328E-2</c:v>
                </c:pt>
                <c:pt idx="678">
                  <c:v>9.1134554923525582E-2</c:v>
                </c:pt>
                <c:pt idx="679">
                  <c:v>0.1210046761223272</c:v>
                </c:pt>
                <c:pt idx="680">
                  <c:v>0.13084968850223891</c:v>
                </c:pt>
                <c:pt idx="681">
                  <c:v>0.14755815567623351</c:v>
                </c:pt>
                <c:pt idx="682">
                  <c:v>0.11133078858778871</c:v>
                </c:pt>
                <c:pt idx="683">
                  <c:v>0.10833202106625681</c:v>
                </c:pt>
                <c:pt idx="684">
                  <c:v>7.9307313792803577E-2</c:v>
                </c:pt>
                <c:pt idx="685">
                  <c:v>8.6228879133917788E-2</c:v>
                </c:pt>
                <c:pt idx="686">
                  <c:v>0.1222660599070234</c:v>
                </c:pt>
                <c:pt idx="687">
                  <c:v>4.4777655771200853E-2</c:v>
                </c:pt>
                <c:pt idx="688">
                  <c:v>8.4888964517880514E-2</c:v>
                </c:pt>
                <c:pt idx="689">
                  <c:v>5.8382320699887739E-2</c:v>
                </c:pt>
                <c:pt idx="690">
                  <c:v>7.9133356159313287E-2</c:v>
                </c:pt>
                <c:pt idx="691">
                  <c:v>7.3305522131103015E-2</c:v>
                </c:pt>
                <c:pt idx="692">
                  <c:v>8.0849519157412522E-2</c:v>
                </c:pt>
                <c:pt idx="693">
                  <c:v>5.1888182454001529E-2</c:v>
                </c:pt>
                <c:pt idx="694">
                  <c:v>4.4575159938537279E-2</c:v>
                </c:pt>
                <c:pt idx="695">
                  <c:v>6.3757570295160382E-2</c:v>
                </c:pt>
                <c:pt idx="696">
                  <c:v>6.248259584103643E-2</c:v>
                </c:pt>
                <c:pt idx="697">
                  <c:v>4.4966518811054658E-2</c:v>
                </c:pt>
                <c:pt idx="698">
                  <c:v>7.8841536451279448E-2</c:v>
                </c:pt>
                <c:pt idx="699">
                  <c:v>9.4306920783134171E-2</c:v>
                </c:pt>
                <c:pt idx="700">
                  <c:v>0.15980361285628131</c:v>
                </c:pt>
                <c:pt idx="701">
                  <c:v>0.1239176812566149</c:v>
                </c:pt>
                <c:pt idx="702">
                  <c:v>8.6471977533528088E-2</c:v>
                </c:pt>
                <c:pt idx="703">
                  <c:v>6.1923845222248357E-2</c:v>
                </c:pt>
                <c:pt idx="704">
                  <c:v>5.4284318839868978E-2</c:v>
                </c:pt>
                <c:pt idx="705">
                  <c:v>4.4452840040488807E-2</c:v>
                </c:pt>
                <c:pt idx="706">
                  <c:v>6.6201586260259349E-2</c:v>
                </c:pt>
                <c:pt idx="707">
                  <c:v>5.7161303847229672E-2</c:v>
                </c:pt>
                <c:pt idx="708">
                  <c:v>4.5089532514357523E-2</c:v>
                </c:pt>
                <c:pt idx="709">
                  <c:v>4.5187570037563997E-2</c:v>
                </c:pt>
                <c:pt idx="710">
                  <c:v>5.4241879200848928E-2</c:v>
                </c:pt>
                <c:pt idx="711">
                  <c:v>4.5398521053141239E-2</c:v>
                </c:pt>
                <c:pt idx="712">
                  <c:v>3.735207203912437E-2</c:v>
                </c:pt>
                <c:pt idx="713">
                  <c:v>3.6330561256322773E-2</c:v>
                </c:pt>
                <c:pt idx="714">
                  <c:v>5.8233911113613479E-2</c:v>
                </c:pt>
                <c:pt idx="715">
                  <c:v>6.7661397017493435E-2</c:v>
                </c:pt>
                <c:pt idx="716">
                  <c:v>7.643219918245657E-2</c:v>
                </c:pt>
                <c:pt idx="717">
                  <c:v>4.1250036249621161E-2</c:v>
                </c:pt>
                <c:pt idx="718">
                  <c:v>4.8656967964488193E-2</c:v>
                </c:pt>
                <c:pt idx="719">
                  <c:v>6.3004563670725752E-2</c:v>
                </c:pt>
                <c:pt idx="720">
                  <c:v>7.4107693892697918E-2</c:v>
                </c:pt>
                <c:pt idx="721">
                  <c:v>5.2185893516835627E-2</c:v>
                </c:pt>
                <c:pt idx="722">
                  <c:v>5.0975432761009493E-2</c:v>
                </c:pt>
                <c:pt idx="723">
                  <c:v>5.5704230413590503E-2</c:v>
                </c:pt>
                <c:pt idx="724">
                  <c:v>7.9502907655699229E-2</c:v>
                </c:pt>
                <c:pt idx="725">
                  <c:v>4.2412118630175057E-2</c:v>
                </c:pt>
                <c:pt idx="726">
                  <c:v>3.9756097825691623E-2</c:v>
                </c:pt>
                <c:pt idx="727">
                  <c:v>3.7023095566756273E-2</c:v>
                </c:pt>
                <c:pt idx="728">
                  <c:v>3.9011054774607062E-2</c:v>
                </c:pt>
                <c:pt idx="729">
                  <c:v>5.7972628524905853E-2</c:v>
                </c:pt>
                <c:pt idx="730">
                  <c:v>5.5968635926158437E-2</c:v>
                </c:pt>
                <c:pt idx="731">
                  <c:v>3.4948037568164447E-2</c:v>
                </c:pt>
                <c:pt idx="732">
                  <c:v>5.3516780083143083E-2</c:v>
                </c:pt>
                <c:pt idx="733">
                  <c:v>3.013321183191946E-2</c:v>
                </c:pt>
                <c:pt idx="734">
                  <c:v>1.9925235728789979E-2</c:v>
                </c:pt>
                <c:pt idx="735">
                  <c:v>6.2049283344960592E-2</c:v>
                </c:pt>
                <c:pt idx="736">
                  <c:v>3.2367455866895462E-2</c:v>
                </c:pt>
                <c:pt idx="737">
                  <c:v>3.3597202839126282E-2</c:v>
                </c:pt>
                <c:pt idx="738">
                  <c:v>5.575728087910295E-2</c:v>
                </c:pt>
                <c:pt idx="739">
                  <c:v>5.722133932351315E-2</c:v>
                </c:pt>
                <c:pt idx="740">
                  <c:v>3.4781700356506247E-2</c:v>
                </c:pt>
                <c:pt idx="741">
                  <c:v>3.7297912462642697E-2</c:v>
                </c:pt>
                <c:pt idx="742">
                  <c:v>3.3358263805163588E-2</c:v>
                </c:pt>
                <c:pt idx="743">
                  <c:v>4.074993228265647E-2</c:v>
                </c:pt>
                <c:pt idx="744">
                  <c:v>8.8567671668780629E-2</c:v>
                </c:pt>
                <c:pt idx="745">
                  <c:v>2.5902459917155111E-2</c:v>
                </c:pt>
                <c:pt idx="746">
                  <c:v>1.8067106894593721E-2</c:v>
                </c:pt>
                <c:pt idx="747">
                  <c:v>4.8767408783060323E-2</c:v>
                </c:pt>
                <c:pt idx="748">
                  <c:v>1.7633259624790131E-2</c:v>
                </c:pt>
                <c:pt idx="749">
                  <c:v>3.4485348970022069E-2</c:v>
                </c:pt>
                <c:pt idx="750">
                  <c:v>2.187727372083851E-2</c:v>
                </c:pt>
                <c:pt idx="751">
                  <c:v>3.2844776945965402E-2</c:v>
                </c:pt>
                <c:pt idx="752">
                  <c:v>2.852853864314174E-2</c:v>
                </c:pt>
                <c:pt idx="753">
                  <c:v>3.3701051830079293E-2</c:v>
                </c:pt>
                <c:pt idx="754">
                  <c:v>2.1540383909683419E-2</c:v>
                </c:pt>
                <c:pt idx="755">
                  <c:v>2.3429444067963181E-2</c:v>
                </c:pt>
                <c:pt idx="756">
                  <c:v>5.8014507800233053E-2</c:v>
                </c:pt>
                <c:pt idx="757">
                  <c:v>3.3076281746126722E-2</c:v>
                </c:pt>
                <c:pt idx="758">
                  <c:v>3.1521428389870473E-2</c:v>
                </c:pt>
                <c:pt idx="759">
                  <c:v>2.8064209911791389E-2</c:v>
                </c:pt>
                <c:pt idx="760">
                  <c:v>2.5105090471460791E-2</c:v>
                </c:pt>
                <c:pt idx="761">
                  <c:v>2.7273965516105829E-2</c:v>
                </c:pt>
                <c:pt idx="762">
                  <c:v>2.534472157028209E-2</c:v>
                </c:pt>
                <c:pt idx="763">
                  <c:v>3.524579245353613E-2</c:v>
                </c:pt>
                <c:pt idx="764">
                  <c:v>4.1883815054056472E-2</c:v>
                </c:pt>
                <c:pt idx="765">
                  <c:v>2.58456527311791E-2</c:v>
                </c:pt>
                <c:pt idx="766">
                  <c:v>2.3284560574029799E-2</c:v>
                </c:pt>
                <c:pt idx="767">
                  <c:v>1.9498461192355591E-2</c:v>
                </c:pt>
                <c:pt idx="768">
                  <c:v>2.6202886048567291E-2</c:v>
                </c:pt>
                <c:pt idx="769">
                  <c:v>2.776866119462881E-2</c:v>
                </c:pt>
                <c:pt idx="770">
                  <c:v>6.6837452457011129E-2</c:v>
                </c:pt>
                <c:pt idx="771">
                  <c:v>4.0282055355141087E-2</c:v>
                </c:pt>
                <c:pt idx="772">
                  <c:v>4.4782308544836523E-2</c:v>
                </c:pt>
                <c:pt idx="773">
                  <c:v>4.2568276698396718E-2</c:v>
                </c:pt>
                <c:pt idx="774">
                  <c:v>2.7487658785807029E-2</c:v>
                </c:pt>
                <c:pt idx="775">
                  <c:v>3.3305342543621219E-2</c:v>
                </c:pt>
                <c:pt idx="776">
                  <c:v>7.1160998919004279E-2</c:v>
                </c:pt>
                <c:pt idx="777">
                  <c:v>3.9108132638825392E-2</c:v>
                </c:pt>
                <c:pt idx="778">
                  <c:v>3.9723876631842923E-2</c:v>
                </c:pt>
                <c:pt idx="779">
                  <c:v>3.3444034640430803E-2</c:v>
                </c:pt>
                <c:pt idx="780">
                  <c:v>2.5202824221888829E-2</c:v>
                </c:pt>
                <c:pt idx="781">
                  <c:v>4.2542298590260243E-2</c:v>
                </c:pt>
                <c:pt idx="782">
                  <c:v>3.9792848164750177E-2</c:v>
                </c:pt>
                <c:pt idx="783">
                  <c:v>6.3588528771256245E-2</c:v>
                </c:pt>
                <c:pt idx="784">
                  <c:v>3.940863681941717E-2</c:v>
                </c:pt>
                <c:pt idx="785">
                  <c:v>4.2207236394260321E-2</c:v>
                </c:pt>
                <c:pt idx="786">
                  <c:v>3.9528516502921808E-2</c:v>
                </c:pt>
                <c:pt idx="787">
                  <c:v>4.3849715915001843E-2</c:v>
                </c:pt>
                <c:pt idx="788">
                  <c:v>5.1022405492806323E-2</c:v>
                </c:pt>
                <c:pt idx="789">
                  <c:v>2.955069755976061E-2</c:v>
                </c:pt>
                <c:pt idx="790">
                  <c:v>6.9693758033821787E-2</c:v>
                </c:pt>
                <c:pt idx="791">
                  <c:v>5.1818586952268257E-2</c:v>
                </c:pt>
                <c:pt idx="792">
                  <c:v>4.0062221752777183E-2</c:v>
                </c:pt>
                <c:pt idx="793">
                  <c:v>4.0043859397622131E-2</c:v>
                </c:pt>
                <c:pt idx="794">
                  <c:v>5.550681209497605E-2</c:v>
                </c:pt>
                <c:pt idx="795">
                  <c:v>6.4865296352744906E-2</c:v>
                </c:pt>
                <c:pt idx="796">
                  <c:v>5.7750918411088398E-2</c:v>
                </c:pt>
                <c:pt idx="797">
                  <c:v>3.9839600963523313E-2</c:v>
                </c:pt>
                <c:pt idx="798">
                  <c:v>3.7268680443808613E-2</c:v>
                </c:pt>
                <c:pt idx="799">
                  <c:v>5.5925032469475819E-2</c:v>
                </c:pt>
                <c:pt idx="800">
                  <c:v>4.7554282899042698E-2</c:v>
                </c:pt>
                <c:pt idx="801">
                  <c:v>7.8864931356692605E-2</c:v>
                </c:pt>
                <c:pt idx="802">
                  <c:v>6.1047726256894939E-2</c:v>
                </c:pt>
                <c:pt idx="803">
                  <c:v>4.966240352039087E-2</c:v>
                </c:pt>
                <c:pt idx="804">
                  <c:v>5.3144580774368642E-2</c:v>
                </c:pt>
                <c:pt idx="805">
                  <c:v>6.019218662764967E-2</c:v>
                </c:pt>
                <c:pt idx="806">
                  <c:v>5.1272168481790892E-2</c:v>
                </c:pt>
                <c:pt idx="807">
                  <c:v>4.0772597492730579E-2</c:v>
                </c:pt>
                <c:pt idx="808">
                  <c:v>9.0279868283529796E-2</c:v>
                </c:pt>
                <c:pt idx="809">
                  <c:v>4.5153928765193703E-2</c:v>
                </c:pt>
                <c:pt idx="810">
                  <c:v>3.9496656159975739E-2</c:v>
                </c:pt>
                <c:pt idx="811">
                  <c:v>4.9138691313211712E-2</c:v>
                </c:pt>
                <c:pt idx="812">
                  <c:v>5.7852240939688507E-2</c:v>
                </c:pt>
                <c:pt idx="813">
                  <c:v>5.3426113713638361E-2</c:v>
                </c:pt>
                <c:pt idx="814">
                  <c:v>4.6598154210456967E-2</c:v>
                </c:pt>
                <c:pt idx="815">
                  <c:v>0.101299668854186</c:v>
                </c:pt>
                <c:pt idx="816">
                  <c:v>6.0536409679248893E-2</c:v>
                </c:pt>
                <c:pt idx="817">
                  <c:v>8.9255000272923171E-2</c:v>
                </c:pt>
                <c:pt idx="818">
                  <c:v>5.3050017297720242E-2</c:v>
                </c:pt>
                <c:pt idx="819">
                  <c:v>0.12604882010372259</c:v>
                </c:pt>
                <c:pt idx="820">
                  <c:v>8.2699345854111331E-2</c:v>
                </c:pt>
                <c:pt idx="821">
                  <c:v>0.1276736116967028</c:v>
                </c:pt>
                <c:pt idx="822">
                  <c:v>0.12142007408757099</c:v>
                </c:pt>
                <c:pt idx="823">
                  <c:v>0.1240192560691456</c:v>
                </c:pt>
                <c:pt idx="824">
                  <c:v>0.1049397277307912</c:v>
                </c:pt>
                <c:pt idx="825">
                  <c:v>9.3471075634089795E-2</c:v>
                </c:pt>
                <c:pt idx="826">
                  <c:v>0.1191070447529988</c:v>
                </c:pt>
                <c:pt idx="827">
                  <c:v>8.7598558444550001E-2</c:v>
                </c:pt>
                <c:pt idx="828">
                  <c:v>0.13273184741043151</c:v>
                </c:pt>
                <c:pt idx="829">
                  <c:v>0.1041277027584134</c:v>
                </c:pt>
                <c:pt idx="830">
                  <c:v>0.1188379852738119</c:v>
                </c:pt>
                <c:pt idx="831">
                  <c:v>0.1076333587366998</c:v>
                </c:pt>
                <c:pt idx="832">
                  <c:v>0.1190998939851612</c:v>
                </c:pt>
                <c:pt idx="833">
                  <c:v>8.4133801196820165E-2</c:v>
                </c:pt>
                <c:pt idx="834">
                  <c:v>8.6913307355515834E-2</c:v>
                </c:pt>
                <c:pt idx="835">
                  <c:v>7.8505069840697453E-2</c:v>
                </c:pt>
                <c:pt idx="836">
                  <c:v>0.10447518642761069</c:v>
                </c:pt>
                <c:pt idx="837">
                  <c:v>0.10013130692483579</c:v>
                </c:pt>
                <c:pt idx="838">
                  <c:v>8.7519872935387141E-2</c:v>
                </c:pt>
                <c:pt idx="839">
                  <c:v>9.5813787103680201E-2</c:v>
                </c:pt>
                <c:pt idx="840">
                  <c:v>8.8606846726130797E-2</c:v>
                </c:pt>
                <c:pt idx="841">
                  <c:v>9.291354407287114E-2</c:v>
                </c:pt>
                <c:pt idx="842">
                  <c:v>6.3228360274466558E-2</c:v>
                </c:pt>
                <c:pt idx="843">
                  <c:v>9.2814468508962605E-2</c:v>
                </c:pt>
                <c:pt idx="844">
                  <c:v>0.10670416843580111</c:v>
                </c:pt>
                <c:pt idx="845">
                  <c:v>8.7386878165050294E-2</c:v>
                </c:pt>
                <c:pt idx="846">
                  <c:v>5.3856159006860617E-2</c:v>
                </c:pt>
                <c:pt idx="847">
                  <c:v>3.3881969389656937E-2</c:v>
                </c:pt>
                <c:pt idx="848">
                  <c:v>5.8938135792415372E-2</c:v>
                </c:pt>
                <c:pt idx="849">
                  <c:v>9.5394762440834141E-2</c:v>
                </c:pt>
                <c:pt idx="850">
                  <c:v>5.9466145412838518E-2</c:v>
                </c:pt>
                <c:pt idx="851">
                  <c:v>5.799264729690512E-2</c:v>
                </c:pt>
                <c:pt idx="852">
                  <c:v>5.1320620813748358E-2</c:v>
                </c:pt>
                <c:pt idx="853">
                  <c:v>6.0039931305461959E-2</c:v>
                </c:pt>
                <c:pt idx="854">
                  <c:v>7.4631693822644382E-2</c:v>
                </c:pt>
                <c:pt idx="855">
                  <c:v>7.3387899401155643E-2</c:v>
                </c:pt>
                <c:pt idx="856">
                  <c:v>9.6865951430679664E-2</c:v>
                </c:pt>
                <c:pt idx="857">
                  <c:v>7.8278995326569817E-2</c:v>
                </c:pt>
                <c:pt idx="858">
                  <c:v>7.6397853193343024E-2</c:v>
                </c:pt>
                <c:pt idx="859">
                  <c:v>7.4766161464911232E-2</c:v>
                </c:pt>
                <c:pt idx="860">
                  <c:v>8.6207132707547554E-2</c:v>
                </c:pt>
                <c:pt idx="861">
                  <c:v>7.858030226333941E-2</c:v>
                </c:pt>
                <c:pt idx="862">
                  <c:v>6.9761540926133264E-2</c:v>
                </c:pt>
                <c:pt idx="863">
                  <c:v>8.8088487897125201E-2</c:v>
                </c:pt>
                <c:pt idx="864">
                  <c:v>0.1115915071540584</c:v>
                </c:pt>
                <c:pt idx="865">
                  <c:v>8.0886472566686948E-2</c:v>
                </c:pt>
                <c:pt idx="866">
                  <c:v>6.9319022327018157E-2</c:v>
                </c:pt>
                <c:pt idx="867">
                  <c:v>0.1076233821882214</c:v>
                </c:pt>
                <c:pt idx="868">
                  <c:v>0.1180095088104238</c:v>
                </c:pt>
                <c:pt idx="869">
                  <c:v>6.6666167242877647E-2</c:v>
                </c:pt>
                <c:pt idx="870">
                  <c:v>5.9803596751333822E-2</c:v>
                </c:pt>
                <c:pt idx="871">
                  <c:v>8.5264907921619906E-2</c:v>
                </c:pt>
                <c:pt idx="872">
                  <c:v>9.1148027024743714E-2</c:v>
                </c:pt>
                <c:pt idx="873">
                  <c:v>5.6970795411571323E-2</c:v>
                </c:pt>
                <c:pt idx="874">
                  <c:v>7.622120176495191E-2</c:v>
                </c:pt>
                <c:pt idx="875">
                  <c:v>7.6650326893971998E-2</c:v>
                </c:pt>
                <c:pt idx="876">
                  <c:v>6.5815061463741165E-2</c:v>
                </c:pt>
                <c:pt idx="877">
                  <c:v>5.0766695641439111E-2</c:v>
                </c:pt>
                <c:pt idx="878">
                  <c:v>5.5039210882289427E-2</c:v>
                </c:pt>
                <c:pt idx="879">
                  <c:v>5.8945306356485379E-2</c:v>
                </c:pt>
                <c:pt idx="880">
                  <c:v>5.9354270676543211E-2</c:v>
                </c:pt>
                <c:pt idx="881">
                  <c:v>5.9863226792553688E-2</c:v>
                </c:pt>
                <c:pt idx="882">
                  <c:v>8.3344086259694666E-2</c:v>
                </c:pt>
                <c:pt idx="883">
                  <c:v>5.4562405095268919E-2</c:v>
                </c:pt>
                <c:pt idx="884">
                  <c:v>6.7075804293006192E-2</c:v>
                </c:pt>
                <c:pt idx="885">
                  <c:v>5.3397247717852668E-2</c:v>
                </c:pt>
                <c:pt idx="886">
                  <c:v>4.1427599423620752E-2</c:v>
                </c:pt>
                <c:pt idx="887">
                  <c:v>4.04555262020918E-2</c:v>
                </c:pt>
                <c:pt idx="888">
                  <c:v>9.5135401954947352E-2</c:v>
                </c:pt>
                <c:pt idx="889">
                  <c:v>0.10594771037364691</c:v>
                </c:pt>
                <c:pt idx="890">
                  <c:v>5.1643310716047351E-2</c:v>
                </c:pt>
                <c:pt idx="891">
                  <c:v>6.6379423237913696E-2</c:v>
                </c:pt>
                <c:pt idx="892">
                  <c:v>8.2525989634584351E-2</c:v>
                </c:pt>
                <c:pt idx="893">
                  <c:v>0.14373043144907291</c:v>
                </c:pt>
                <c:pt idx="894">
                  <c:v>0.20934932968348929</c:v>
                </c:pt>
                <c:pt idx="895">
                  <c:v>0.18125535352279781</c:v>
                </c:pt>
                <c:pt idx="896">
                  <c:v>0.1984667516900461</c:v>
                </c:pt>
                <c:pt idx="897">
                  <c:v>0.17245651540247581</c:v>
                </c:pt>
                <c:pt idx="898">
                  <c:v>0.11415160607527459</c:v>
                </c:pt>
                <c:pt idx="899">
                  <c:v>0.15283773797116401</c:v>
                </c:pt>
                <c:pt idx="900">
                  <c:v>0.121747976034912</c:v>
                </c:pt>
                <c:pt idx="901">
                  <c:v>0.14250194783410619</c:v>
                </c:pt>
                <c:pt idx="902">
                  <c:v>9.4875006368513606E-2</c:v>
                </c:pt>
                <c:pt idx="903">
                  <c:v>8.1896025388176016E-2</c:v>
                </c:pt>
                <c:pt idx="904">
                  <c:v>0.1003183152119196</c:v>
                </c:pt>
                <c:pt idx="905">
                  <c:v>0.11381671920028801</c:v>
                </c:pt>
                <c:pt idx="906">
                  <c:v>0.1061958340580436</c:v>
                </c:pt>
                <c:pt idx="907">
                  <c:v>0.1136068300579185</c:v>
                </c:pt>
                <c:pt idx="908">
                  <c:v>9.1855890064760151E-2</c:v>
                </c:pt>
                <c:pt idx="909">
                  <c:v>9.5318907442230774E-2</c:v>
                </c:pt>
                <c:pt idx="910">
                  <c:v>9.6933826388872227E-2</c:v>
                </c:pt>
                <c:pt idx="911">
                  <c:v>6.6552689586303296E-2</c:v>
                </c:pt>
                <c:pt idx="912">
                  <c:v>0.1171360732269723</c:v>
                </c:pt>
                <c:pt idx="913">
                  <c:v>9.6601264309711193E-2</c:v>
                </c:pt>
                <c:pt idx="914">
                  <c:v>7.6012960814247701E-2</c:v>
                </c:pt>
                <c:pt idx="915">
                  <c:v>5.8499626373535243E-2</c:v>
                </c:pt>
                <c:pt idx="916">
                  <c:v>8.4134050921525899E-2</c:v>
                </c:pt>
                <c:pt idx="917">
                  <c:v>7.7872431122353064E-2</c:v>
                </c:pt>
                <c:pt idx="918">
                  <c:v>7.3819843476553404E-2</c:v>
                </c:pt>
                <c:pt idx="919">
                  <c:v>8.1859914972307393E-2</c:v>
                </c:pt>
                <c:pt idx="920">
                  <c:v>7.782742222666697E-2</c:v>
                </c:pt>
                <c:pt idx="921">
                  <c:v>4.2416404402088027E-2</c:v>
                </c:pt>
                <c:pt idx="922">
                  <c:v>7.8276397582050683E-2</c:v>
                </c:pt>
                <c:pt idx="923">
                  <c:v>9.6970738187102626E-2</c:v>
                </c:pt>
                <c:pt idx="924">
                  <c:v>8.7882038784727168E-2</c:v>
                </c:pt>
                <c:pt idx="925">
                  <c:v>7.5931481303293413E-2</c:v>
                </c:pt>
                <c:pt idx="926">
                  <c:v>9.1864020115933281E-2</c:v>
                </c:pt>
                <c:pt idx="927">
                  <c:v>8.1318757520926141E-2</c:v>
                </c:pt>
                <c:pt idx="928">
                  <c:v>8.3436886858627171E-2</c:v>
                </c:pt>
                <c:pt idx="929">
                  <c:v>0.10765317839852601</c:v>
                </c:pt>
                <c:pt idx="930">
                  <c:v>3.8618024762136542E-2</c:v>
                </c:pt>
                <c:pt idx="931">
                  <c:v>5.8923551705701883E-2</c:v>
                </c:pt>
                <c:pt idx="932">
                  <c:v>4.9222760168883828E-2</c:v>
                </c:pt>
                <c:pt idx="933">
                  <c:v>6.2303610999463951E-2</c:v>
                </c:pt>
                <c:pt idx="934">
                  <c:v>9.1033211800943009E-2</c:v>
                </c:pt>
                <c:pt idx="935">
                  <c:v>5.9917247289449541E-2</c:v>
                </c:pt>
                <c:pt idx="936">
                  <c:v>6.3777227881301815E-2</c:v>
                </c:pt>
                <c:pt idx="937">
                  <c:v>7.759560059014875E-2</c:v>
                </c:pt>
                <c:pt idx="938">
                  <c:v>7.2716122057252267E-2</c:v>
                </c:pt>
                <c:pt idx="939">
                  <c:v>3.6638869724199372E-2</c:v>
                </c:pt>
                <c:pt idx="940">
                  <c:v>7.501636968761731E-2</c:v>
                </c:pt>
                <c:pt idx="941">
                  <c:v>7.9789877909057727E-2</c:v>
                </c:pt>
                <c:pt idx="942">
                  <c:v>4.1620873761967957E-2</c:v>
                </c:pt>
                <c:pt idx="943">
                  <c:v>3.783342710277187E-2</c:v>
                </c:pt>
                <c:pt idx="944">
                  <c:v>7.0592363934673011E-2</c:v>
                </c:pt>
                <c:pt idx="945">
                  <c:v>5.8506814392890683E-2</c:v>
                </c:pt>
                <c:pt idx="946">
                  <c:v>3.1945023014803543E-2</c:v>
                </c:pt>
                <c:pt idx="947">
                  <c:v>2.5843682585957269E-2</c:v>
                </c:pt>
                <c:pt idx="948">
                  <c:v>5.9988835928926829E-2</c:v>
                </c:pt>
                <c:pt idx="949">
                  <c:v>2.2896778197121E-2</c:v>
                </c:pt>
                <c:pt idx="950">
                  <c:v>5.9600258828137742E-2</c:v>
                </c:pt>
                <c:pt idx="951">
                  <c:v>2.126516543433845E-2</c:v>
                </c:pt>
                <c:pt idx="952">
                  <c:v>5.8108671822304107E-2</c:v>
                </c:pt>
                <c:pt idx="953">
                  <c:v>4.8169593598477133E-2</c:v>
                </c:pt>
                <c:pt idx="954">
                  <c:v>3.8754674488481217E-2</c:v>
                </c:pt>
                <c:pt idx="955">
                  <c:v>4.7640909534244102E-2</c:v>
                </c:pt>
                <c:pt idx="956">
                  <c:v>4.383210523413119E-2</c:v>
                </c:pt>
                <c:pt idx="957">
                  <c:v>2.41762353553714E-2</c:v>
                </c:pt>
                <c:pt idx="958">
                  <c:v>3.4214814285216381E-2</c:v>
                </c:pt>
                <c:pt idx="959">
                  <c:v>2.705199116422775E-2</c:v>
                </c:pt>
                <c:pt idx="960">
                  <c:v>2.6037905836403589E-2</c:v>
                </c:pt>
                <c:pt idx="961">
                  <c:v>3.5252249987048519E-2</c:v>
                </c:pt>
                <c:pt idx="962">
                  <c:v>2.006024762927678E-2</c:v>
                </c:pt>
                <c:pt idx="963">
                  <c:v>2.698759824798036E-2</c:v>
                </c:pt>
                <c:pt idx="964">
                  <c:v>1.2624413413507229E-2</c:v>
                </c:pt>
                <c:pt idx="965">
                  <c:v>3.5955498497188418E-2</c:v>
                </c:pt>
                <c:pt idx="966">
                  <c:v>3.2553664948329959E-2</c:v>
                </c:pt>
                <c:pt idx="967">
                  <c:v>1.542261874076937E-2</c:v>
                </c:pt>
                <c:pt idx="968">
                  <c:v>8.7276624720329186E-3</c:v>
                </c:pt>
                <c:pt idx="969">
                  <c:v>4.3243463694204481E-2</c:v>
                </c:pt>
                <c:pt idx="970">
                  <c:v>2.227387167303374E-2</c:v>
                </c:pt>
                <c:pt idx="971">
                  <c:v>4.376770587394254E-2</c:v>
                </c:pt>
                <c:pt idx="972">
                  <c:v>3.1192372459353489E-2</c:v>
                </c:pt>
                <c:pt idx="973">
                  <c:v>3.6952886380655872E-2</c:v>
                </c:pt>
                <c:pt idx="974">
                  <c:v>6.1329386744900807E-2</c:v>
                </c:pt>
                <c:pt idx="975">
                  <c:v>3.514223982763949E-2</c:v>
                </c:pt>
                <c:pt idx="976">
                  <c:v>7.8280114023076747E-2</c:v>
                </c:pt>
                <c:pt idx="977">
                  <c:v>4.1275933967483018E-2</c:v>
                </c:pt>
                <c:pt idx="978">
                  <c:v>3.1304931140433132E-2</c:v>
                </c:pt>
                <c:pt idx="979">
                  <c:v>6.930063715738452E-2</c:v>
                </c:pt>
                <c:pt idx="980">
                  <c:v>3.9600963883356252E-2</c:v>
                </c:pt>
                <c:pt idx="981">
                  <c:v>4.9977315727511441E-2</c:v>
                </c:pt>
                <c:pt idx="982">
                  <c:v>4.3657819662705162E-2</c:v>
                </c:pt>
                <c:pt idx="983">
                  <c:v>5.1740819628485347E-2</c:v>
                </c:pt>
                <c:pt idx="984">
                  <c:v>5.0103784789241872E-2</c:v>
                </c:pt>
                <c:pt idx="985">
                  <c:v>6.7027249016597859E-2</c:v>
                </c:pt>
                <c:pt idx="986">
                  <c:v>6.6756101863363101E-2</c:v>
                </c:pt>
                <c:pt idx="987">
                  <c:v>6.9826471905138521E-2</c:v>
                </c:pt>
                <c:pt idx="988">
                  <c:v>3.5008247303682988E-2</c:v>
                </c:pt>
                <c:pt idx="989">
                  <c:v>6.144448817382149E-2</c:v>
                </c:pt>
                <c:pt idx="990">
                  <c:v>6.4297695777903605E-2</c:v>
                </c:pt>
                <c:pt idx="991">
                  <c:v>8.9160723815845486E-2</c:v>
                </c:pt>
                <c:pt idx="992">
                  <c:v>5.7503952326313473E-2</c:v>
                </c:pt>
                <c:pt idx="993">
                  <c:v>7.4939109506682214E-2</c:v>
                </c:pt>
                <c:pt idx="994">
                  <c:v>7.0576922874393822E-2</c:v>
                </c:pt>
                <c:pt idx="995">
                  <c:v>7.5520391916633151E-2</c:v>
                </c:pt>
                <c:pt idx="996">
                  <c:v>7.6668002806148217E-2</c:v>
                </c:pt>
                <c:pt idx="997">
                  <c:v>0.1434665513677808</c:v>
                </c:pt>
                <c:pt idx="998">
                  <c:v>0.1450710751228598</c:v>
                </c:pt>
                <c:pt idx="999">
                  <c:v>0.10157079915421779</c:v>
                </c:pt>
                <c:pt idx="1000">
                  <c:v>0.1113206914742947</c:v>
                </c:pt>
                <c:pt idx="1001">
                  <c:v>0.1238323815827429</c:v>
                </c:pt>
                <c:pt idx="1002">
                  <c:v>8.2033064971821654E-2</c:v>
                </c:pt>
                <c:pt idx="1003">
                  <c:v>7.1819221107828971E-2</c:v>
                </c:pt>
                <c:pt idx="1004">
                  <c:v>0.12533221539819761</c:v>
                </c:pt>
                <c:pt idx="1005">
                  <c:v>0.1395425405366845</c:v>
                </c:pt>
                <c:pt idx="1006">
                  <c:v>0.1206778898842721</c:v>
                </c:pt>
                <c:pt idx="1007">
                  <c:v>0.1462236867239016</c:v>
                </c:pt>
                <c:pt idx="1008">
                  <c:v>0.15053529598342269</c:v>
                </c:pt>
                <c:pt idx="1009">
                  <c:v>9.8053859226754664E-2</c:v>
                </c:pt>
                <c:pt idx="1010">
                  <c:v>0.1197024736135818</c:v>
                </c:pt>
                <c:pt idx="1011">
                  <c:v>0.13074116036473829</c:v>
                </c:pt>
                <c:pt idx="1012">
                  <c:v>0.17786185118474049</c:v>
                </c:pt>
                <c:pt idx="1013">
                  <c:v>0.15833390454211291</c:v>
                </c:pt>
                <c:pt idx="1014">
                  <c:v>0.15554049844327519</c:v>
                </c:pt>
                <c:pt idx="1015">
                  <c:v>0.1347787874841912</c:v>
                </c:pt>
                <c:pt idx="1016">
                  <c:v>0.1345244662424567</c:v>
                </c:pt>
                <c:pt idx="1017">
                  <c:v>0.17436944119535641</c:v>
                </c:pt>
                <c:pt idx="1018">
                  <c:v>0.1113589584980495</c:v>
                </c:pt>
                <c:pt idx="1019">
                  <c:v>0.124968843481471</c:v>
                </c:pt>
                <c:pt idx="1020">
                  <c:v>0.10227883068551349</c:v>
                </c:pt>
                <c:pt idx="1021">
                  <c:v>0.13685656274440869</c:v>
                </c:pt>
                <c:pt idx="1022">
                  <c:v>0.14116137413778501</c:v>
                </c:pt>
                <c:pt idx="1023">
                  <c:v>0.14604747402470061</c:v>
                </c:pt>
                <c:pt idx="1024">
                  <c:v>0.13149418721643549</c:v>
                </c:pt>
                <c:pt idx="1025">
                  <c:v>0.1099109580775452</c:v>
                </c:pt>
                <c:pt idx="1026">
                  <c:v>0.18626206379496049</c:v>
                </c:pt>
                <c:pt idx="1027">
                  <c:v>0.13001439269886619</c:v>
                </c:pt>
                <c:pt idx="1028">
                  <c:v>0.16119093920329169</c:v>
                </c:pt>
                <c:pt idx="1029">
                  <c:v>0.17614798537339749</c:v>
                </c:pt>
                <c:pt idx="1030">
                  <c:v>0.1462318625587975</c:v>
                </c:pt>
                <c:pt idx="1031">
                  <c:v>0.15897157864347641</c:v>
                </c:pt>
                <c:pt idx="1032">
                  <c:v>0.14555407993488839</c:v>
                </c:pt>
                <c:pt idx="1033">
                  <c:v>0.1495448061883716</c:v>
                </c:pt>
                <c:pt idx="1034">
                  <c:v>0.1044902635200558</c:v>
                </c:pt>
                <c:pt idx="1035">
                  <c:v>8.290036855260588E-2</c:v>
                </c:pt>
                <c:pt idx="1036">
                  <c:v>7.8245077232241472E-2</c:v>
                </c:pt>
                <c:pt idx="1037">
                  <c:v>6.0685638310598727E-2</c:v>
                </c:pt>
                <c:pt idx="1038">
                  <c:v>0.11491076762790579</c:v>
                </c:pt>
                <c:pt idx="1039">
                  <c:v>7.9373744652477984E-2</c:v>
                </c:pt>
                <c:pt idx="1040">
                  <c:v>6.1548650208585853E-2</c:v>
                </c:pt>
                <c:pt idx="1041">
                  <c:v>8.7697038510390374E-2</c:v>
                </c:pt>
                <c:pt idx="1042">
                  <c:v>9.1165011387271663E-2</c:v>
                </c:pt>
                <c:pt idx="1043">
                  <c:v>5.8144083871278472E-2</c:v>
                </c:pt>
                <c:pt idx="1044">
                  <c:v>7.497737594323918E-2</c:v>
                </c:pt>
                <c:pt idx="1045">
                  <c:v>0.10275894839833789</c:v>
                </c:pt>
                <c:pt idx="1046">
                  <c:v>7.8290927695059839E-2</c:v>
                </c:pt>
                <c:pt idx="1047">
                  <c:v>6.2881330195667148E-2</c:v>
                </c:pt>
                <c:pt idx="1048">
                  <c:v>7.301395925333963E-2</c:v>
                </c:pt>
                <c:pt idx="1049">
                  <c:v>4.6527205712439193E-2</c:v>
                </c:pt>
                <c:pt idx="1050">
                  <c:v>7.6209948365671396E-2</c:v>
                </c:pt>
                <c:pt idx="1051">
                  <c:v>0.140640443085152</c:v>
                </c:pt>
                <c:pt idx="1052">
                  <c:v>0.1573534453162819</c:v>
                </c:pt>
                <c:pt idx="1053">
                  <c:v>0.10690971344939749</c:v>
                </c:pt>
                <c:pt idx="1054">
                  <c:v>8.0652206980683802E-2</c:v>
                </c:pt>
                <c:pt idx="1055">
                  <c:v>0.1407112191709903</c:v>
                </c:pt>
                <c:pt idx="1056">
                  <c:v>6.7944617080995542E-2</c:v>
                </c:pt>
                <c:pt idx="1057">
                  <c:v>0.1154044583484943</c:v>
                </c:pt>
                <c:pt idx="1058">
                  <c:v>0.13297860995318619</c:v>
                </c:pt>
                <c:pt idx="1059">
                  <c:v>0.12661730081811151</c:v>
                </c:pt>
                <c:pt idx="1060">
                  <c:v>5.6934388936717338E-2</c:v>
                </c:pt>
                <c:pt idx="1061">
                  <c:v>8.7586367795228631E-2</c:v>
                </c:pt>
                <c:pt idx="1062">
                  <c:v>8.6822199483733278E-2</c:v>
                </c:pt>
                <c:pt idx="1063">
                  <c:v>0.1211043272055108</c:v>
                </c:pt>
                <c:pt idx="1064">
                  <c:v>9.319816929175985E-2</c:v>
                </c:pt>
                <c:pt idx="1065">
                  <c:v>0.12703984762512921</c:v>
                </c:pt>
                <c:pt idx="1066">
                  <c:v>9.4605674306897175E-2</c:v>
                </c:pt>
                <c:pt idx="1067">
                  <c:v>6.7816585499371501E-2</c:v>
                </c:pt>
                <c:pt idx="1068">
                  <c:v>9.1450878126612789E-2</c:v>
                </c:pt>
                <c:pt idx="1069">
                  <c:v>9.573927234260439E-2</c:v>
                </c:pt>
                <c:pt idx="1070">
                  <c:v>0.1055383727891986</c:v>
                </c:pt>
                <c:pt idx="1071">
                  <c:v>8.4260899661648625E-2</c:v>
                </c:pt>
                <c:pt idx="1072">
                  <c:v>0.10021996720058519</c:v>
                </c:pt>
                <c:pt idx="1073">
                  <c:v>5.282546675751866E-2</c:v>
                </c:pt>
                <c:pt idx="1074">
                  <c:v>8.5414230799145355E-2</c:v>
                </c:pt>
                <c:pt idx="1075">
                  <c:v>9.8225438630846512E-2</c:v>
                </c:pt>
                <c:pt idx="1076">
                  <c:v>4.2954004591939772E-2</c:v>
                </c:pt>
                <c:pt idx="1077">
                  <c:v>6.2524732812781147E-2</c:v>
                </c:pt>
                <c:pt idx="1078">
                  <c:v>8.5086568029233769E-2</c:v>
                </c:pt>
                <c:pt idx="1079">
                  <c:v>5.7430658693153877E-2</c:v>
                </c:pt>
                <c:pt idx="1080">
                  <c:v>6.0309517647231282E-2</c:v>
                </c:pt>
                <c:pt idx="1081">
                  <c:v>6.1437974047309787E-2</c:v>
                </c:pt>
                <c:pt idx="1082">
                  <c:v>8.2666257286129141E-2</c:v>
                </c:pt>
                <c:pt idx="1083">
                  <c:v>0.1097255172960845</c:v>
                </c:pt>
                <c:pt idx="1084">
                  <c:v>8.1791106596059801E-2</c:v>
                </c:pt>
                <c:pt idx="1085">
                  <c:v>5.8624114390938578E-2</c:v>
                </c:pt>
                <c:pt idx="1086">
                  <c:v>6.1997626282473801E-2</c:v>
                </c:pt>
                <c:pt idx="1087">
                  <c:v>5.9280285383149979E-2</c:v>
                </c:pt>
                <c:pt idx="1088">
                  <c:v>7.0821630930304996E-2</c:v>
                </c:pt>
                <c:pt idx="1089">
                  <c:v>8.4423405877778607E-2</c:v>
                </c:pt>
                <c:pt idx="1090">
                  <c:v>7.165583820790139E-2</c:v>
                </c:pt>
                <c:pt idx="1091">
                  <c:v>6.4030410330298632E-2</c:v>
                </c:pt>
                <c:pt idx="1092">
                  <c:v>4.8502834953052791E-2</c:v>
                </c:pt>
                <c:pt idx="1093">
                  <c:v>9.3576712184449296E-2</c:v>
                </c:pt>
                <c:pt idx="1094">
                  <c:v>6.212374295381802E-2</c:v>
                </c:pt>
                <c:pt idx="1095">
                  <c:v>4.9755591234338793E-2</c:v>
                </c:pt>
                <c:pt idx="1096">
                  <c:v>6.1716237836837988E-2</c:v>
                </c:pt>
                <c:pt idx="1097">
                  <c:v>7.992280775487344E-2</c:v>
                </c:pt>
                <c:pt idx="1098">
                  <c:v>8.1197149773589994E-2</c:v>
                </c:pt>
                <c:pt idx="1099">
                  <c:v>5.1181577075184503E-2</c:v>
                </c:pt>
                <c:pt idx="1100">
                  <c:v>6.1152062804665057E-2</c:v>
                </c:pt>
                <c:pt idx="1101">
                  <c:v>3.4965555981434908E-2</c:v>
                </c:pt>
                <c:pt idx="1102">
                  <c:v>3.6777856916216538E-2</c:v>
                </c:pt>
                <c:pt idx="1103">
                  <c:v>8.1670712105120405E-2</c:v>
                </c:pt>
                <c:pt idx="1104">
                  <c:v>9.4002922933130256E-2</c:v>
                </c:pt>
                <c:pt idx="1105">
                  <c:v>6.2258341498772428E-2</c:v>
                </c:pt>
                <c:pt idx="1106">
                  <c:v>7.5965651874700502E-2</c:v>
                </c:pt>
                <c:pt idx="1107">
                  <c:v>6.6773186765924641E-2</c:v>
                </c:pt>
                <c:pt idx="1108">
                  <c:v>5.1627487116633668E-2</c:v>
                </c:pt>
                <c:pt idx="1109">
                  <c:v>7.6884107168138455E-2</c:v>
                </c:pt>
                <c:pt idx="1110">
                  <c:v>7.0149092559933846E-2</c:v>
                </c:pt>
                <c:pt idx="1111">
                  <c:v>8.6766706354349951E-2</c:v>
                </c:pt>
                <c:pt idx="1112">
                  <c:v>7.1634883169277103E-2</c:v>
                </c:pt>
                <c:pt idx="1113">
                  <c:v>3.2949690822494007E-2</c:v>
                </c:pt>
                <c:pt idx="1114">
                  <c:v>5.0544270024366858E-2</c:v>
                </c:pt>
                <c:pt idx="1115">
                  <c:v>6.691599432651138E-2</c:v>
                </c:pt>
                <c:pt idx="1116">
                  <c:v>9.4794117225306618E-2</c:v>
                </c:pt>
                <c:pt idx="1117">
                  <c:v>4.5169451224156713E-2</c:v>
                </c:pt>
                <c:pt idx="1118">
                  <c:v>6.271158039204007E-2</c:v>
                </c:pt>
                <c:pt idx="1119">
                  <c:v>6.6708941728903959E-2</c:v>
                </c:pt>
                <c:pt idx="1120">
                  <c:v>5.1101676028354373E-2</c:v>
                </c:pt>
                <c:pt idx="1121">
                  <c:v>0.1060069004429573</c:v>
                </c:pt>
                <c:pt idx="1122">
                  <c:v>4.2468187588708309E-2</c:v>
                </c:pt>
                <c:pt idx="1123">
                  <c:v>8.9757667456826493E-2</c:v>
                </c:pt>
                <c:pt idx="1124">
                  <c:v>6.6312855593534004E-2</c:v>
                </c:pt>
                <c:pt idx="1125">
                  <c:v>5.5706745088673022E-2</c:v>
                </c:pt>
                <c:pt idx="1126">
                  <c:v>5.2288392752968232E-2</c:v>
                </c:pt>
                <c:pt idx="1127">
                  <c:v>4.6386595462654119E-2</c:v>
                </c:pt>
                <c:pt idx="1128">
                  <c:v>5.4611668030824519E-2</c:v>
                </c:pt>
                <c:pt idx="1129">
                  <c:v>7.89315291893605E-2</c:v>
                </c:pt>
                <c:pt idx="1130">
                  <c:v>5.1310854734936483E-2</c:v>
                </c:pt>
                <c:pt idx="1131">
                  <c:v>8.3575855642565283E-2</c:v>
                </c:pt>
                <c:pt idx="1132">
                  <c:v>8.7636035398301559E-2</c:v>
                </c:pt>
                <c:pt idx="1133">
                  <c:v>7.5398991067138224E-2</c:v>
                </c:pt>
                <c:pt idx="1134">
                  <c:v>8.5095709820213958E-2</c:v>
                </c:pt>
                <c:pt idx="1135">
                  <c:v>6.1154206997544737E-2</c:v>
                </c:pt>
                <c:pt idx="1136">
                  <c:v>0.1034433183217708</c:v>
                </c:pt>
                <c:pt idx="1137">
                  <c:v>9.1181307068484749E-2</c:v>
                </c:pt>
                <c:pt idx="1138">
                  <c:v>7.3477736170991292E-2</c:v>
                </c:pt>
                <c:pt idx="1139">
                  <c:v>6.5465008009773701E-2</c:v>
                </c:pt>
                <c:pt idx="1140">
                  <c:v>5.0532382504188282E-2</c:v>
                </c:pt>
                <c:pt idx="1141">
                  <c:v>5.2258336794997459E-2</c:v>
                </c:pt>
                <c:pt idx="1142">
                  <c:v>7.4652319771320794E-2</c:v>
                </c:pt>
                <c:pt idx="1143">
                  <c:v>6.5376148469439579E-2</c:v>
                </c:pt>
                <c:pt idx="1144">
                  <c:v>8.141020150040354E-2</c:v>
                </c:pt>
                <c:pt idx="1145">
                  <c:v>3.6863455551396813E-2</c:v>
                </c:pt>
                <c:pt idx="1146">
                  <c:v>8.5376137005714337E-2</c:v>
                </c:pt>
                <c:pt idx="1147">
                  <c:v>8.2423015434887767E-2</c:v>
                </c:pt>
                <c:pt idx="1148">
                  <c:v>3.510819744186168E-2</c:v>
                </c:pt>
                <c:pt idx="1149">
                  <c:v>2.9913787551023231E-2</c:v>
                </c:pt>
                <c:pt idx="1150">
                  <c:v>9.2764765140282424E-2</c:v>
                </c:pt>
                <c:pt idx="1151">
                  <c:v>3.925170373797375E-2</c:v>
                </c:pt>
                <c:pt idx="1152">
                  <c:v>2.737569828929113E-2</c:v>
                </c:pt>
                <c:pt idx="1153">
                  <c:v>4.4614765199343952E-2</c:v>
                </c:pt>
                <c:pt idx="1154">
                  <c:v>9.6708062963961658E-2</c:v>
                </c:pt>
                <c:pt idx="1155">
                  <c:v>5.7024645311527282E-2</c:v>
                </c:pt>
                <c:pt idx="1156">
                  <c:v>8.5333213902956936E-2</c:v>
                </c:pt>
                <c:pt idx="1157">
                  <c:v>5.5365069708280132E-2</c:v>
                </c:pt>
                <c:pt idx="1158">
                  <c:v>0.11958777687776739</c:v>
                </c:pt>
                <c:pt idx="1159">
                  <c:v>0.13782492598625551</c:v>
                </c:pt>
                <c:pt idx="1160">
                  <c:v>6.6004596750546124E-2</c:v>
                </c:pt>
                <c:pt idx="1161">
                  <c:v>7.8998856735694289E-2</c:v>
                </c:pt>
                <c:pt idx="1162">
                  <c:v>8.1844031845046197E-2</c:v>
                </c:pt>
                <c:pt idx="1163">
                  <c:v>6.9987833143036415E-2</c:v>
                </c:pt>
                <c:pt idx="1164">
                  <c:v>3.7245777474468333E-2</c:v>
                </c:pt>
                <c:pt idx="1165">
                  <c:v>3.5467817482597593E-2</c:v>
                </c:pt>
                <c:pt idx="1166">
                  <c:v>3.0016761367301172E-2</c:v>
                </c:pt>
                <c:pt idx="1167">
                  <c:v>7.7497301283153866E-2</c:v>
                </c:pt>
                <c:pt idx="1168">
                  <c:v>5.6688763067073288E-2</c:v>
                </c:pt>
                <c:pt idx="1169">
                  <c:v>2.901073582960445E-2</c:v>
                </c:pt>
                <c:pt idx="1170">
                  <c:v>4.636278467160914E-2</c:v>
                </c:pt>
                <c:pt idx="1171">
                  <c:v>3.6111510079765111E-2</c:v>
                </c:pt>
                <c:pt idx="1172">
                  <c:v>4.0032995793789293E-2</c:v>
                </c:pt>
                <c:pt idx="1173">
                  <c:v>6.4505003422334478E-2</c:v>
                </c:pt>
                <c:pt idx="1174">
                  <c:v>5.2289931881813738E-2</c:v>
                </c:pt>
                <c:pt idx="1175">
                  <c:v>3.3159574452566558E-2</c:v>
                </c:pt>
                <c:pt idx="1176">
                  <c:v>2.735967978843792E-2</c:v>
                </c:pt>
                <c:pt idx="1177">
                  <c:v>3.2426769794202677E-2</c:v>
                </c:pt>
                <c:pt idx="1178">
                  <c:v>4.0555881748270052E-2</c:v>
                </c:pt>
                <c:pt idx="1179">
                  <c:v>3.238542387685682E-2</c:v>
                </c:pt>
                <c:pt idx="1180">
                  <c:v>3.9669487449321861E-2</c:v>
                </c:pt>
                <c:pt idx="1181">
                  <c:v>3.2616609383528568E-2</c:v>
                </c:pt>
                <c:pt idx="1182">
                  <c:v>4.429979970189038E-2</c:v>
                </c:pt>
                <c:pt idx="1183">
                  <c:v>4.3985091817837017E-2</c:v>
                </c:pt>
                <c:pt idx="1184">
                  <c:v>3.8384560815160541E-2</c:v>
                </c:pt>
                <c:pt idx="1185">
                  <c:v>5.0146972709262938E-2</c:v>
                </c:pt>
                <c:pt idx="1186">
                  <c:v>5.8486545759158348E-2</c:v>
                </c:pt>
                <c:pt idx="1187">
                  <c:v>2.4889877109721702E-2</c:v>
                </c:pt>
                <c:pt idx="1188">
                  <c:v>2.513332717422E-2</c:v>
                </c:pt>
                <c:pt idx="1189">
                  <c:v>3.9968284270662333E-2</c:v>
                </c:pt>
                <c:pt idx="1190">
                  <c:v>3.7965152241117218E-2</c:v>
                </c:pt>
                <c:pt idx="1191">
                  <c:v>2.7634106262214731E-2</c:v>
                </c:pt>
                <c:pt idx="1192">
                  <c:v>2.156671034742241E-2</c:v>
                </c:pt>
                <c:pt idx="1193">
                  <c:v>3.9715930396929451E-2</c:v>
                </c:pt>
                <c:pt idx="1194">
                  <c:v>3.3882893029010333E-2</c:v>
                </c:pt>
                <c:pt idx="1195">
                  <c:v>3.2931058003975007E-2</c:v>
                </c:pt>
                <c:pt idx="1196">
                  <c:v>1.5394796824170991E-2</c:v>
                </c:pt>
                <c:pt idx="1197">
                  <c:v>1.8637025381193089E-2</c:v>
                </c:pt>
                <c:pt idx="1198">
                  <c:v>2.299036350629725E-2</c:v>
                </c:pt>
                <c:pt idx="1199">
                  <c:v>4.1017915310330798E-2</c:v>
                </c:pt>
                <c:pt idx="1200">
                  <c:v>5.4500862098485793E-2</c:v>
                </c:pt>
                <c:pt idx="1201">
                  <c:v>5.6231914060911603E-2</c:v>
                </c:pt>
                <c:pt idx="1202">
                  <c:v>5.351403985848284E-2</c:v>
                </c:pt>
                <c:pt idx="1203">
                  <c:v>4.5579561489323669E-2</c:v>
                </c:pt>
                <c:pt idx="1204">
                  <c:v>1.61805305919639E-2</c:v>
                </c:pt>
                <c:pt idx="1205">
                  <c:v>4.6530558323530112E-2</c:v>
                </c:pt>
                <c:pt idx="1206">
                  <c:v>4.7537583518089233E-2</c:v>
                </c:pt>
                <c:pt idx="1207">
                  <c:v>2.2637798668268889E-2</c:v>
                </c:pt>
                <c:pt idx="1208">
                  <c:v>3.2378625011770107E-2</c:v>
                </c:pt>
                <c:pt idx="1209">
                  <c:v>6.9104263825484832E-2</c:v>
                </c:pt>
                <c:pt idx="1210">
                  <c:v>4.0936153526298737E-2</c:v>
                </c:pt>
                <c:pt idx="1211">
                  <c:v>4.1726467567882543E-2</c:v>
                </c:pt>
                <c:pt idx="1212">
                  <c:v>4.5771306375134033E-2</c:v>
                </c:pt>
                <c:pt idx="1213">
                  <c:v>1.990279234753442E-2</c:v>
                </c:pt>
                <c:pt idx="1214">
                  <c:v>2.971446989415967E-2</c:v>
                </c:pt>
                <c:pt idx="1215">
                  <c:v>4.5866237671835487E-2</c:v>
                </c:pt>
                <c:pt idx="1216">
                  <c:v>3.781751223715181E-2</c:v>
                </c:pt>
                <c:pt idx="1217">
                  <c:v>2.1437518103083971E-2</c:v>
                </c:pt>
              </c:numCache>
            </c:numRef>
          </c:val>
          <c:extLst>
            <c:ext xmlns:c16="http://schemas.microsoft.com/office/drawing/2014/chart" uri="{C3380CC4-5D6E-409C-BE32-E72D297353CC}">
              <c16:uniqueId val="{00000001-2B5F-4852-990D-D4FC3BD1DE07}"/>
            </c:ext>
          </c:extLst>
        </c:ser>
        <c:ser>
          <c:idx val="2"/>
          <c:order val="3"/>
          <c:tx>
            <c:strRef>
              <c:f>'Finansiel stressindikator'!$D$7</c:f>
              <c:strCache>
                <c:ptCount val="1"/>
                <c:pt idx="0">
                  <c:v>Obligationsmarkedet</c:v>
                </c:pt>
              </c:strCache>
            </c:strRef>
          </c:tx>
          <c:spPr>
            <a:solidFill>
              <a:schemeClr val="accent3"/>
            </a:solidFill>
          </c:spPr>
          <c:cat>
            <c:numRef>
              <c:f>'Finansiel stressindikator'!$A$8:$A$1225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'Finansiel stressindikator'!$D$8:$D$1225</c:f>
              <c:numCache>
                <c:formatCode>0.000</c:formatCode>
                <c:ptCount val="1218"/>
                <c:pt idx="0">
                  <c:v>4.6150695004993872E-2</c:v>
                </c:pt>
                <c:pt idx="1">
                  <c:v>4.874351308401597E-2</c:v>
                </c:pt>
                <c:pt idx="2">
                  <c:v>6.385777126603065E-2</c:v>
                </c:pt>
                <c:pt idx="3">
                  <c:v>6.5129808200169989E-2</c:v>
                </c:pt>
                <c:pt idx="4">
                  <c:v>4.8199500079810498E-2</c:v>
                </c:pt>
                <c:pt idx="5">
                  <c:v>5.5617275359116418E-2</c:v>
                </c:pt>
                <c:pt idx="6">
                  <c:v>3.5886767235774768E-2</c:v>
                </c:pt>
                <c:pt idx="7">
                  <c:v>7.3651389060981232E-2</c:v>
                </c:pt>
                <c:pt idx="8">
                  <c:v>6.5975370268982161E-2</c:v>
                </c:pt>
                <c:pt idx="9">
                  <c:v>3.7333637716228621E-2</c:v>
                </c:pt>
                <c:pt idx="10">
                  <c:v>5.9970438369127382E-2</c:v>
                </c:pt>
                <c:pt idx="11">
                  <c:v>4.6704474874393789E-2</c:v>
                </c:pt>
                <c:pt idx="12">
                  <c:v>4.4517442016385238E-2</c:v>
                </c:pt>
                <c:pt idx="13">
                  <c:v>3.8618261100612047E-2</c:v>
                </c:pt>
                <c:pt idx="14">
                  <c:v>4.3608317786335629E-2</c:v>
                </c:pt>
                <c:pt idx="15">
                  <c:v>5.9882529345779437E-2</c:v>
                </c:pt>
                <c:pt idx="16">
                  <c:v>4.3558780730573371E-2</c:v>
                </c:pt>
                <c:pt idx="17">
                  <c:v>4.7318873482384498E-2</c:v>
                </c:pt>
                <c:pt idx="18">
                  <c:v>6.1514189669712262E-2</c:v>
                </c:pt>
                <c:pt idx="19">
                  <c:v>6.6782724463716497E-2</c:v>
                </c:pt>
                <c:pt idx="20">
                  <c:v>5.782870994925822E-2</c:v>
                </c:pt>
                <c:pt idx="21">
                  <c:v>5.2113357599207377E-2</c:v>
                </c:pt>
                <c:pt idx="22">
                  <c:v>5.4821064592907393E-2</c:v>
                </c:pt>
                <c:pt idx="23">
                  <c:v>4.7445464309675632E-2</c:v>
                </c:pt>
                <c:pt idx="24">
                  <c:v>2.386941364331524E-2</c:v>
                </c:pt>
                <c:pt idx="25">
                  <c:v>5.0649005055772182E-2</c:v>
                </c:pt>
                <c:pt idx="26">
                  <c:v>4.2719876936850677E-2</c:v>
                </c:pt>
                <c:pt idx="27">
                  <c:v>4.5613849069463107E-2</c:v>
                </c:pt>
                <c:pt idx="28">
                  <c:v>3.6839454777215397E-2</c:v>
                </c:pt>
                <c:pt idx="29">
                  <c:v>4.2973845371581401E-2</c:v>
                </c:pt>
                <c:pt idx="30">
                  <c:v>3.1487807183959111E-2</c:v>
                </c:pt>
                <c:pt idx="31">
                  <c:v>3.1203735670754979E-2</c:v>
                </c:pt>
                <c:pt idx="32">
                  <c:v>5.456576850942476E-2</c:v>
                </c:pt>
                <c:pt idx="33">
                  <c:v>3.6320097782864623E-2</c:v>
                </c:pt>
                <c:pt idx="34">
                  <c:v>2.5037426650476081E-2</c:v>
                </c:pt>
                <c:pt idx="35">
                  <c:v>2.973898893285077E-2</c:v>
                </c:pt>
                <c:pt idx="36">
                  <c:v>5.4872963602418237E-2</c:v>
                </c:pt>
                <c:pt idx="37">
                  <c:v>2.854584498404655E-2</c:v>
                </c:pt>
                <c:pt idx="38">
                  <c:v>3.8150208820371637E-2</c:v>
                </c:pt>
                <c:pt idx="39">
                  <c:v>2.9371168464916879E-2</c:v>
                </c:pt>
                <c:pt idx="40">
                  <c:v>4.1048582574341901E-2</c:v>
                </c:pt>
                <c:pt idx="41">
                  <c:v>4.6279579382550923E-2</c:v>
                </c:pt>
                <c:pt idx="42">
                  <c:v>3.1709892076959727E-2</c:v>
                </c:pt>
                <c:pt idx="43">
                  <c:v>2.510673159260143E-2</c:v>
                </c:pt>
                <c:pt idx="44">
                  <c:v>3.018560249871791E-2</c:v>
                </c:pt>
                <c:pt idx="45">
                  <c:v>2.9478669240994709E-2</c:v>
                </c:pt>
                <c:pt idx="46">
                  <c:v>3.9307283886221532E-2</c:v>
                </c:pt>
                <c:pt idx="47">
                  <c:v>1.9787587653810369E-2</c:v>
                </c:pt>
                <c:pt idx="48">
                  <c:v>1.615453257907622E-2</c:v>
                </c:pt>
                <c:pt idx="49">
                  <c:v>3.1781121552582531E-2</c:v>
                </c:pt>
                <c:pt idx="50">
                  <c:v>3.8838257787322299E-2</c:v>
                </c:pt>
                <c:pt idx="51">
                  <c:v>2.348152778693359E-2</c:v>
                </c:pt>
                <c:pt idx="52">
                  <c:v>2.64635247996029E-2</c:v>
                </c:pt>
                <c:pt idx="53">
                  <c:v>3.3721064281508409E-2</c:v>
                </c:pt>
                <c:pt idx="54">
                  <c:v>1.9443535642815792E-2</c:v>
                </c:pt>
                <c:pt idx="55">
                  <c:v>1.787539425320064E-2</c:v>
                </c:pt>
                <c:pt idx="56">
                  <c:v>2.860309610847549E-2</c:v>
                </c:pt>
                <c:pt idx="57">
                  <c:v>1.557078705328015E-2</c:v>
                </c:pt>
                <c:pt idx="58">
                  <c:v>3.5482687114998933E-2</c:v>
                </c:pt>
                <c:pt idx="59">
                  <c:v>2.1409790121945989E-2</c:v>
                </c:pt>
                <c:pt idx="60">
                  <c:v>1.7191312865717911E-2</c:v>
                </c:pt>
                <c:pt idx="61">
                  <c:v>2.19966732970403E-2</c:v>
                </c:pt>
                <c:pt idx="62">
                  <c:v>3.3725985079173258E-2</c:v>
                </c:pt>
                <c:pt idx="63">
                  <c:v>1.8948690609009729E-2</c:v>
                </c:pt>
                <c:pt idx="64">
                  <c:v>1.847900940678994E-2</c:v>
                </c:pt>
                <c:pt idx="65">
                  <c:v>1.543367849967257E-2</c:v>
                </c:pt>
                <c:pt idx="66">
                  <c:v>9.2263009541305712E-3</c:v>
                </c:pt>
                <c:pt idx="67">
                  <c:v>2.251877761509042E-2</c:v>
                </c:pt>
                <c:pt idx="68">
                  <c:v>1.9004163134813779E-2</c:v>
                </c:pt>
                <c:pt idx="69">
                  <c:v>3.0730081405870829E-2</c:v>
                </c:pt>
                <c:pt idx="70">
                  <c:v>2.1673885728543629E-2</c:v>
                </c:pt>
                <c:pt idx="71">
                  <c:v>9.6015496235619686E-3</c:v>
                </c:pt>
                <c:pt idx="72">
                  <c:v>1.249875863806286E-2</c:v>
                </c:pt>
                <c:pt idx="73">
                  <c:v>2.0542822295665099E-2</c:v>
                </c:pt>
                <c:pt idx="74">
                  <c:v>1.018572760129165E-2</c:v>
                </c:pt>
                <c:pt idx="75">
                  <c:v>2.584261418059056E-2</c:v>
                </c:pt>
                <c:pt idx="76">
                  <c:v>9.2839349204323993E-3</c:v>
                </c:pt>
                <c:pt idx="77">
                  <c:v>1.9382472694039109E-2</c:v>
                </c:pt>
                <c:pt idx="78">
                  <c:v>1.4744743442180351E-2</c:v>
                </c:pt>
                <c:pt idx="79">
                  <c:v>2.0609608276752189E-2</c:v>
                </c:pt>
                <c:pt idx="80">
                  <c:v>2.1390731411720789E-2</c:v>
                </c:pt>
                <c:pt idx="81">
                  <c:v>1.2373940720096529E-2</c:v>
                </c:pt>
                <c:pt idx="82">
                  <c:v>1.119950823789371E-2</c:v>
                </c:pt>
                <c:pt idx="83">
                  <c:v>1.1697065865468009E-2</c:v>
                </c:pt>
                <c:pt idx="84">
                  <c:v>1.4091042429594461E-2</c:v>
                </c:pt>
                <c:pt idx="85">
                  <c:v>1.290722886408872E-2</c:v>
                </c:pt>
                <c:pt idx="86">
                  <c:v>7.4189381060048012E-3</c:v>
                </c:pt>
                <c:pt idx="87">
                  <c:v>1.159175343753076E-2</c:v>
                </c:pt>
                <c:pt idx="88">
                  <c:v>1.216383837080217E-2</c:v>
                </c:pt>
                <c:pt idx="89">
                  <c:v>1.246487686065109E-2</c:v>
                </c:pt>
                <c:pt idx="90">
                  <c:v>8.4764297318692776E-3</c:v>
                </c:pt>
                <c:pt idx="91">
                  <c:v>1.264588873379939E-2</c:v>
                </c:pt>
                <c:pt idx="92">
                  <c:v>2.0474459199846591E-2</c:v>
                </c:pt>
                <c:pt idx="93">
                  <c:v>1.956301419932846E-2</c:v>
                </c:pt>
                <c:pt idx="94">
                  <c:v>6.7432235789281784E-3</c:v>
                </c:pt>
                <c:pt idx="95">
                  <c:v>6.1110287146101472E-3</c:v>
                </c:pt>
                <c:pt idx="96">
                  <c:v>3.835936138873149E-3</c:v>
                </c:pt>
                <c:pt idx="97">
                  <c:v>1.9933073638709921E-2</c:v>
                </c:pt>
                <c:pt idx="98">
                  <c:v>1.8992766038377799E-2</c:v>
                </c:pt>
                <c:pt idx="99">
                  <c:v>1.4881490120086341E-2</c:v>
                </c:pt>
                <c:pt idx="100">
                  <c:v>1.0370937044333849E-2</c:v>
                </c:pt>
                <c:pt idx="101">
                  <c:v>1.418298560713183E-2</c:v>
                </c:pt>
                <c:pt idx="102">
                  <c:v>1.321962593862288E-2</c:v>
                </c:pt>
                <c:pt idx="103">
                  <c:v>6.9238351399408676E-3</c:v>
                </c:pt>
                <c:pt idx="104">
                  <c:v>8.172862864687859E-3</c:v>
                </c:pt>
                <c:pt idx="105">
                  <c:v>1.4673776055840349E-2</c:v>
                </c:pt>
                <c:pt idx="106">
                  <c:v>9.7954243691050109E-3</c:v>
                </c:pt>
                <c:pt idx="107">
                  <c:v>6.329617800336548E-3</c:v>
                </c:pt>
                <c:pt idx="108">
                  <c:v>1.064079226534197E-2</c:v>
                </c:pt>
                <c:pt idx="109">
                  <c:v>8.5978136065003197E-3</c:v>
                </c:pt>
                <c:pt idx="110">
                  <c:v>1.312804101861903E-2</c:v>
                </c:pt>
                <c:pt idx="111">
                  <c:v>8.1726806772008352E-3</c:v>
                </c:pt>
                <c:pt idx="112">
                  <c:v>7.2236733257913322E-3</c:v>
                </c:pt>
                <c:pt idx="113">
                  <c:v>1.3111980209040849E-2</c:v>
                </c:pt>
                <c:pt idx="114">
                  <c:v>1.6345246019347039E-2</c:v>
                </c:pt>
                <c:pt idx="115">
                  <c:v>5.9314473785693064E-3</c:v>
                </c:pt>
                <c:pt idx="116">
                  <c:v>8.9769587961392953E-3</c:v>
                </c:pt>
                <c:pt idx="117">
                  <c:v>7.2312997659722076E-3</c:v>
                </c:pt>
                <c:pt idx="118">
                  <c:v>1.455642773452516E-2</c:v>
                </c:pt>
                <c:pt idx="119">
                  <c:v>1.285806024495297E-2</c:v>
                </c:pt>
                <c:pt idx="120">
                  <c:v>2.3764754896093251E-2</c:v>
                </c:pt>
                <c:pt idx="121">
                  <c:v>1.259962192715827E-2</c:v>
                </c:pt>
                <c:pt idx="122">
                  <c:v>1.485063230841877E-2</c:v>
                </c:pt>
                <c:pt idx="123">
                  <c:v>1.741991939476447E-2</c:v>
                </c:pt>
                <c:pt idx="124">
                  <c:v>1.9227810017658099E-2</c:v>
                </c:pt>
                <c:pt idx="125">
                  <c:v>1.8355480457790931E-2</c:v>
                </c:pt>
                <c:pt idx="126">
                  <c:v>1.5845786150849119E-2</c:v>
                </c:pt>
                <c:pt idx="127">
                  <c:v>1.2288552289457071E-2</c:v>
                </c:pt>
                <c:pt idx="128">
                  <c:v>1.053247752908187E-2</c:v>
                </c:pt>
                <c:pt idx="129">
                  <c:v>1.164397448335148E-2</c:v>
                </c:pt>
                <c:pt idx="130">
                  <c:v>1.271631814534975E-2</c:v>
                </c:pt>
                <c:pt idx="131">
                  <c:v>5.2527486233144129E-3</c:v>
                </c:pt>
                <c:pt idx="132">
                  <c:v>8.8754497156030426E-3</c:v>
                </c:pt>
                <c:pt idx="133">
                  <c:v>5.8979440894621959E-3</c:v>
                </c:pt>
                <c:pt idx="134">
                  <c:v>8.1487057798777674E-3</c:v>
                </c:pt>
                <c:pt idx="135">
                  <c:v>5.5014133130963476E-3</c:v>
                </c:pt>
                <c:pt idx="136">
                  <c:v>1.078339984469793E-2</c:v>
                </c:pt>
                <c:pt idx="137">
                  <c:v>4.0146251538063799E-3</c:v>
                </c:pt>
                <c:pt idx="138">
                  <c:v>6.1986792050880736E-3</c:v>
                </c:pt>
                <c:pt idx="139">
                  <c:v>7.7255462436229289E-3</c:v>
                </c:pt>
                <c:pt idx="140">
                  <c:v>3.4065953400575508E-3</c:v>
                </c:pt>
                <c:pt idx="141">
                  <c:v>7.4893361826050648E-3</c:v>
                </c:pt>
                <c:pt idx="142">
                  <c:v>1.0586425143900379E-2</c:v>
                </c:pt>
                <c:pt idx="143">
                  <c:v>1.195565393875809E-2</c:v>
                </c:pt>
                <c:pt idx="144">
                  <c:v>1.8370208573496961E-2</c:v>
                </c:pt>
                <c:pt idx="145">
                  <c:v>1.1426742086098949E-2</c:v>
                </c:pt>
                <c:pt idx="146">
                  <c:v>1.0310405293341931E-2</c:v>
                </c:pt>
                <c:pt idx="147">
                  <c:v>1.7053763940249659E-2</c:v>
                </c:pt>
                <c:pt idx="148">
                  <c:v>1.6228575416697189E-2</c:v>
                </c:pt>
                <c:pt idx="149">
                  <c:v>1.530129636676294E-2</c:v>
                </c:pt>
                <c:pt idx="150">
                  <c:v>7.1925117589750403E-3</c:v>
                </c:pt>
                <c:pt idx="151">
                  <c:v>5.3090129927370082E-3</c:v>
                </c:pt>
                <c:pt idx="152">
                  <c:v>7.2297022628483084E-3</c:v>
                </c:pt>
                <c:pt idx="153">
                  <c:v>7.1148409147216291E-3</c:v>
                </c:pt>
                <c:pt idx="154">
                  <c:v>1.25667699556864E-2</c:v>
                </c:pt>
                <c:pt idx="155">
                  <c:v>8.7333358495670314E-3</c:v>
                </c:pt>
                <c:pt idx="156">
                  <c:v>9.9174313031821539E-3</c:v>
                </c:pt>
                <c:pt idx="157">
                  <c:v>1.442587390799277E-2</c:v>
                </c:pt>
                <c:pt idx="158">
                  <c:v>8.4617031957042021E-3</c:v>
                </c:pt>
                <c:pt idx="159">
                  <c:v>1.273680293055772E-2</c:v>
                </c:pt>
                <c:pt idx="160">
                  <c:v>1.2241592123607861E-2</c:v>
                </c:pt>
                <c:pt idx="161">
                  <c:v>1.1571839808487959E-2</c:v>
                </c:pt>
                <c:pt idx="162">
                  <c:v>1.4936554055614081E-2</c:v>
                </c:pt>
                <c:pt idx="163">
                  <c:v>1.4197959097596311E-2</c:v>
                </c:pt>
                <c:pt idx="164">
                  <c:v>8.9683610754182613E-3</c:v>
                </c:pt>
                <c:pt idx="165">
                  <c:v>9.205604168468268E-3</c:v>
                </c:pt>
                <c:pt idx="166">
                  <c:v>2.4789783600068071E-2</c:v>
                </c:pt>
                <c:pt idx="167">
                  <c:v>2.561603461790379E-2</c:v>
                </c:pt>
                <c:pt idx="168">
                  <c:v>1.321708386537109E-2</c:v>
                </c:pt>
                <c:pt idx="169">
                  <c:v>1.2770124761408749E-2</c:v>
                </c:pt>
                <c:pt idx="170">
                  <c:v>1.5479901586890769E-2</c:v>
                </c:pt>
                <c:pt idx="171">
                  <c:v>1.562038250049883E-2</c:v>
                </c:pt>
                <c:pt idx="172">
                  <c:v>1.7121674998517869E-2</c:v>
                </c:pt>
                <c:pt idx="173">
                  <c:v>4.4348292934690399E-2</c:v>
                </c:pt>
                <c:pt idx="174">
                  <c:v>3.6491978947829011E-2</c:v>
                </c:pt>
                <c:pt idx="175">
                  <c:v>3.3385427520283617E-2</c:v>
                </c:pt>
                <c:pt idx="176">
                  <c:v>3.8585080386257478E-2</c:v>
                </c:pt>
                <c:pt idx="177">
                  <c:v>2.4212574550089159E-2</c:v>
                </c:pt>
                <c:pt idx="178">
                  <c:v>2.4598375862109129E-2</c:v>
                </c:pt>
                <c:pt idx="179">
                  <c:v>2.9208507711331561E-2</c:v>
                </c:pt>
                <c:pt idx="180">
                  <c:v>2.0252754231434009E-2</c:v>
                </c:pt>
                <c:pt idx="181">
                  <c:v>1.888192910125255E-2</c:v>
                </c:pt>
                <c:pt idx="182">
                  <c:v>1.8957382701263629E-2</c:v>
                </c:pt>
                <c:pt idx="183">
                  <c:v>1.3896869024557871E-2</c:v>
                </c:pt>
                <c:pt idx="184">
                  <c:v>2.128174466160785E-2</c:v>
                </c:pt>
                <c:pt idx="185">
                  <c:v>1.016396359399294E-2</c:v>
                </c:pt>
                <c:pt idx="186">
                  <c:v>2.0203401232186991E-2</c:v>
                </c:pt>
                <c:pt idx="187">
                  <c:v>2.1756424733775589E-2</c:v>
                </c:pt>
                <c:pt idx="188">
                  <c:v>1.433290577838171E-2</c:v>
                </c:pt>
                <c:pt idx="189">
                  <c:v>2.469142941098159E-2</c:v>
                </c:pt>
                <c:pt idx="190">
                  <c:v>2.3899124628965981E-2</c:v>
                </c:pt>
                <c:pt idx="191">
                  <c:v>2.8182824144716349E-2</c:v>
                </c:pt>
                <c:pt idx="192">
                  <c:v>1.6524338887925909E-2</c:v>
                </c:pt>
                <c:pt idx="193">
                  <c:v>2.182174364354424E-2</c:v>
                </c:pt>
                <c:pt idx="194">
                  <c:v>1.439525284853433E-2</c:v>
                </c:pt>
                <c:pt idx="195">
                  <c:v>1.48891671567584E-2</c:v>
                </c:pt>
                <c:pt idx="196">
                  <c:v>2.1660136679982189E-2</c:v>
                </c:pt>
                <c:pt idx="197">
                  <c:v>2.4471232801904729E-2</c:v>
                </c:pt>
                <c:pt idx="198">
                  <c:v>1.750732488476469E-2</c:v>
                </c:pt>
                <c:pt idx="199">
                  <c:v>1.326371380009991E-2</c:v>
                </c:pt>
                <c:pt idx="200">
                  <c:v>1.280130650826678E-2</c:v>
                </c:pt>
                <c:pt idx="201">
                  <c:v>2.0637719229340601E-2</c:v>
                </c:pt>
                <c:pt idx="202">
                  <c:v>1.2022733542669171E-2</c:v>
                </c:pt>
                <c:pt idx="203">
                  <c:v>1.793106671443423E-2</c:v>
                </c:pt>
                <c:pt idx="204">
                  <c:v>1.6518113428251619E-2</c:v>
                </c:pt>
                <c:pt idx="205">
                  <c:v>1.3750803473192651E-2</c:v>
                </c:pt>
                <c:pt idx="206">
                  <c:v>2.304820840978378E-2</c:v>
                </c:pt>
                <c:pt idx="207">
                  <c:v>1.8835411061537341E-2</c:v>
                </c:pt>
                <c:pt idx="208">
                  <c:v>1.2453240741341831E-2</c:v>
                </c:pt>
                <c:pt idx="209">
                  <c:v>1.310535806998888E-2</c:v>
                </c:pt>
                <c:pt idx="210">
                  <c:v>1.405517680832747E-2</c:v>
                </c:pt>
                <c:pt idx="211">
                  <c:v>1.4056490565418019E-2</c:v>
                </c:pt>
                <c:pt idx="212">
                  <c:v>1.636171089218693E-2</c:v>
                </c:pt>
                <c:pt idx="213">
                  <c:v>1.42479954927265E-2</c:v>
                </c:pt>
                <c:pt idx="214">
                  <c:v>2.4260265188523551E-2</c:v>
                </c:pt>
                <c:pt idx="215">
                  <c:v>2.0574628807751079E-2</c:v>
                </c:pt>
                <c:pt idx="216">
                  <c:v>1.8786772928009829E-2</c:v>
                </c:pt>
                <c:pt idx="217">
                  <c:v>2.531422421367378E-2</c:v>
                </c:pt>
                <c:pt idx="218">
                  <c:v>1.980682069496233E-2</c:v>
                </c:pt>
                <c:pt idx="219">
                  <c:v>1.9264518809171238E-2</c:v>
                </c:pt>
                <c:pt idx="220">
                  <c:v>2.167981956263549E-2</c:v>
                </c:pt>
                <c:pt idx="221">
                  <c:v>1.8639295608812011E-2</c:v>
                </c:pt>
                <c:pt idx="222">
                  <c:v>1.669296593159781E-2</c:v>
                </c:pt>
                <c:pt idx="223">
                  <c:v>2.5700021035383009E-2</c:v>
                </c:pt>
                <c:pt idx="224">
                  <c:v>1.7003813518604059E-2</c:v>
                </c:pt>
                <c:pt idx="225">
                  <c:v>2.9785101805600692E-2</c:v>
                </c:pt>
                <c:pt idx="226">
                  <c:v>1.351698994016024E-2</c:v>
                </c:pt>
                <c:pt idx="227">
                  <c:v>1.724311383574877E-2</c:v>
                </c:pt>
                <c:pt idx="228">
                  <c:v>3.2788250415184093E-2</c:v>
                </c:pt>
                <c:pt idx="229">
                  <c:v>2.9394551561290009E-2</c:v>
                </c:pt>
                <c:pt idx="230">
                  <c:v>2.3509836137221081E-2</c:v>
                </c:pt>
                <c:pt idx="231">
                  <c:v>2.1265727517332359E-2</c:v>
                </c:pt>
                <c:pt idx="232">
                  <c:v>3.308016174851304E-2</c:v>
                </c:pt>
                <c:pt idx="233">
                  <c:v>3.1488494670589118E-2</c:v>
                </c:pt>
                <c:pt idx="234">
                  <c:v>2.5693501488229169E-2</c:v>
                </c:pt>
                <c:pt idx="235">
                  <c:v>4.5117443911314559E-2</c:v>
                </c:pt>
                <c:pt idx="236">
                  <c:v>4.5477780135195482E-2</c:v>
                </c:pt>
                <c:pt idx="237">
                  <c:v>5.2768100453052642E-2</c:v>
                </c:pt>
                <c:pt idx="238">
                  <c:v>5.1909973491804623E-2</c:v>
                </c:pt>
                <c:pt idx="239">
                  <c:v>6.3077621176769072E-2</c:v>
                </c:pt>
                <c:pt idx="240">
                  <c:v>5.1442347334863192E-2</c:v>
                </c:pt>
                <c:pt idx="241">
                  <c:v>3.9738218876979051E-2</c:v>
                </c:pt>
                <c:pt idx="242">
                  <c:v>4.364263473948525E-2</c:v>
                </c:pt>
                <c:pt idx="243">
                  <c:v>6.7452618908582632E-2</c:v>
                </c:pt>
                <c:pt idx="244">
                  <c:v>4.4186693694280472E-2</c:v>
                </c:pt>
                <c:pt idx="245">
                  <c:v>3.1369705379486752E-2</c:v>
                </c:pt>
                <c:pt idx="246">
                  <c:v>4.2250681216349111E-2</c:v>
                </c:pt>
                <c:pt idx="247">
                  <c:v>5.2943206085394018E-2</c:v>
                </c:pt>
                <c:pt idx="248">
                  <c:v>6.3228649858782959E-2</c:v>
                </c:pt>
                <c:pt idx="249">
                  <c:v>4.3429120810757608E-2</c:v>
                </c:pt>
                <c:pt idx="250">
                  <c:v>4.4444093403176767E-2</c:v>
                </c:pt>
                <c:pt idx="251">
                  <c:v>3.7845327463571617E-2</c:v>
                </c:pt>
                <c:pt idx="252">
                  <c:v>5.4265260154534978E-2</c:v>
                </c:pt>
                <c:pt idx="253">
                  <c:v>6.7286970361877044E-2</c:v>
                </c:pt>
                <c:pt idx="254">
                  <c:v>6.0326360554410471E-2</c:v>
                </c:pt>
                <c:pt idx="255">
                  <c:v>5.3669575214474102E-2</c:v>
                </c:pt>
                <c:pt idx="256">
                  <c:v>3.2097000318979947E-2</c:v>
                </c:pt>
                <c:pt idx="257">
                  <c:v>5.24515452056694E-2</c:v>
                </c:pt>
                <c:pt idx="258">
                  <c:v>7.913319567010578E-2</c:v>
                </c:pt>
                <c:pt idx="259">
                  <c:v>5.1191225247268032E-2</c:v>
                </c:pt>
                <c:pt idx="260">
                  <c:v>5.6494112317882747E-2</c:v>
                </c:pt>
                <c:pt idx="261">
                  <c:v>9.4128650141131004E-2</c:v>
                </c:pt>
                <c:pt idx="262">
                  <c:v>8.50078023367387E-2</c:v>
                </c:pt>
                <c:pt idx="263">
                  <c:v>8.2322012752721482E-2</c:v>
                </c:pt>
                <c:pt idx="264">
                  <c:v>8.55709064955371E-2</c:v>
                </c:pt>
                <c:pt idx="265">
                  <c:v>6.840547269615968E-2</c:v>
                </c:pt>
                <c:pt idx="266">
                  <c:v>8.6308903441147514E-2</c:v>
                </c:pt>
                <c:pt idx="267">
                  <c:v>6.3301894299678307E-2</c:v>
                </c:pt>
                <c:pt idx="268">
                  <c:v>6.2562560434720041E-2</c:v>
                </c:pt>
                <c:pt idx="269">
                  <c:v>8.5184684944225195E-2</c:v>
                </c:pt>
                <c:pt idx="270">
                  <c:v>7.2856934159147402E-2</c:v>
                </c:pt>
                <c:pt idx="271">
                  <c:v>8.8025534395073907E-2</c:v>
                </c:pt>
                <c:pt idx="272">
                  <c:v>7.9783284597902043E-2</c:v>
                </c:pt>
                <c:pt idx="273">
                  <c:v>8.9501079969023595E-2</c:v>
                </c:pt>
                <c:pt idx="274">
                  <c:v>7.894529093205066E-2</c:v>
                </c:pt>
                <c:pt idx="275">
                  <c:v>8.0023209263658357E-2</c:v>
                </c:pt>
                <c:pt idx="276">
                  <c:v>8.501327247547405E-2</c:v>
                </c:pt>
                <c:pt idx="277">
                  <c:v>7.353095692017142E-2</c:v>
                </c:pt>
                <c:pt idx="278">
                  <c:v>7.0433368349039599E-2</c:v>
                </c:pt>
                <c:pt idx="279">
                  <c:v>9.4245542073993077E-2</c:v>
                </c:pt>
                <c:pt idx="280">
                  <c:v>8.8851655977220972E-2</c:v>
                </c:pt>
                <c:pt idx="281">
                  <c:v>9.587983614754976E-2</c:v>
                </c:pt>
                <c:pt idx="282">
                  <c:v>7.7405430868015004E-2</c:v>
                </c:pt>
                <c:pt idx="283">
                  <c:v>8.7999189840469214E-2</c:v>
                </c:pt>
                <c:pt idx="284">
                  <c:v>0.11361488873698621</c:v>
                </c:pt>
                <c:pt idx="285">
                  <c:v>8.7521325783481679E-2</c:v>
                </c:pt>
                <c:pt idx="286">
                  <c:v>0.1006217219137177</c:v>
                </c:pt>
                <c:pt idx="287">
                  <c:v>9.4009353267935358E-2</c:v>
                </c:pt>
                <c:pt idx="288">
                  <c:v>8.3768560658750782E-2</c:v>
                </c:pt>
                <c:pt idx="289">
                  <c:v>8.8310740470484872E-2</c:v>
                </c:pt>
                <c:pt idx="290">
                  <c:v>8.3802545587550722E-2</c:v>
                </c:pt>
                <c:pt idx="291">
                  <c:v>0.1004187307424486</c:v>
                </c:pt>
                <c:pt idx="292">
                  <c:v>9.4107904901779435E-2</c:v>
                </c:pt>
                <c:pt idx="293">
                  <c:v>0.117369213145705</c:v>
                </c:pt>
                <c:pt idx="294">
                  <c:v>0.1188232061433928</c:v>
                </c:pt>
                <c:pt idx="295">
                  <c:v>0.12749750091199749</c:v>
                </c:pt>
                <c:pt idx="296">
                  <c:v>0.13335669918210599</c:v>
                </c:pt>
                <c:pt idx="297">
                  <c:v>0.1398959776657695</c:v>
                </c:pt>
                <c:pt idx="298">
                  <c:v>0.1404193892327863</c:v>
                </c:pt>
                <c:pt idx="299">
                  <c:v>0.12884688647094289</c:v>
                </c:pt>
                <c:pt idx="300">
                  <c:v>0.13851099571060199</c:v>
                </c:pt>
                <c:pt idx="301">
                  <c:v>0.10450428281035359</c:v>
                </c:pt>
                <c:pt idx="302">
                  <c:v>0.1263656307965034</c:v>
                </c:pt>
                <c:pt idx="303">
                  <c:v>0.1170449688587972</c:v>
                </c:pt>
                <c:pt idx="304">
                  <c:v>0.1294781071484199</c:v>
                </c:pt>
                <c:pt idx="305">
                  <c:v>0.11742832275717451</c:v>
                </c:pt>
                <c:pt idx="306">
                  <c:v>0.12841039936768089</c:v>
                </c:pt>
                <c:pt idx="307">
                  <c:v>0.1233982491883628</c:v>
                </c:pt>
                <c:pt idx="308">
                  <c:v>0.1235866274609224</c:v>
                </c:pt>
                <c:pt idx="309">
                  <c:v>0.1157517612664654</c:v>
                </c:pt>
                <c:pt idx="310">
                  <c:v>8.2798801886909842E-2</c:v>
                </c:pt>
                <c:pt idx="311">
                  <c:v>0.13366703350649611</c:v>
                </c:pt>
                <c:pt idx="312">
                  <c:v>0.11487532477839101</c:v>
                </c:pt>
                <c:pt idx="313">
                  <c:v>0.1094562685013408</c:v>
                </c:pt>
                <c:pt idx="314">
                  <c:v>9.2427371422354243E-2</c:v>
                </c:pt>
                <c:pt idx="315">
                  <c:v>9.7356217729251765E-2</c:v>
                </c:pt>
                <c:pt idx="316">
                  <c:v>9.875022149856684E-2</c:v>
                </c:pt>
                <c:pt idx="317">
                  <c:v>0.11200281585123401</c:v>
                </c:pt>
                <c:pt idx="318">
                  <c:v>9.9719328280172742E-2</c:v>
                </c:pt>
                <c:pt idx="319">
                  <c:v>9.6872506821106971E-2</c:v>
                </c:pt>
                <c:pt idx="320">
                  <c:v>9.7026922983415073E-2</c:v>
                </c:pt>
                <c:pt idx="321">
                  <c:v>9.0098264431989566E-2</c:v>
                </c:pt>
                <c:pt idx="322">
                  <c:v>8.294086049043084E-2</c:v>
                </c:pt>
                <c:pt idx="323">
                  <c:v>9.4716886015233856E-2</c:v>
                </c:pt>
                <c:pt idx="324">
                  <c:v>7.4199650679690213E-2</c:v>
                </c:pt>
                <c:pt idx="325">
                  <c:v>9.5351919081314893E-2</c:v>
                </c:pt>
                <c:pt idx="326">
                  <c:v>8.7977938651207788E-2</c:v>
                </c:pt>
                <c:pt idx="327">
                  <c:v>7.7795957492604831E-2</c:v>
                </c:pt>
                <c:pt idx="328">
                  <c:v>9.5449424723272322E-2</c:v>
                </c:pt>
                <c:pt idx="329">
                  <c:v>6.9340321567595037E-2</c:v>
                </c:pt>
                <c:pt idx="330">
                  <c:v>6.8998601757031E-2</c:v>
                </c:pt>
                <c:pt idx="331">
                  <c:v>5.9344089632461017E-2</c:v>
                </c:pt>
                <c:pt idx="332">
                  <c:v>9.5090552764938149E-2</c:v>
                </c:pt>
                <c:pt idx="333">
                  <c:v>8.5028422480368362E-2</c:v>
                </c:pt>
                <c:pt idx="334">
                  <c:v>7.5496270595813625E-2</c:v>
                </c:pt>
                <c:pt idx="335">
                  <c:v>8.1770760742439011E-2</c:v>
                </c:pt>
                <c:pt idx="336">
                  <c:v>7.6722141479188988E-2</c:v>
                </c:pt>
                <c:pt idx="337">
                  <c:v>6.1689321993181077E-2</c:v>
                </c:pt>
                <c:pt idx="338">
                  <c:v>8.3863146220567786E-2</c:v>
                </c:pt>
                <c:pt idx="339">
                  <c:v>7.404482065556213E-2</c:v>
                </c:pt>
                <c:pt idx="340">
                  <c:v>9.3567178549519098E-2</c:v>
                </c:pt>
                <c:pt idx="341">
                  <c:v>9.1748549410388042E-2</c:v>
                </c:pt>
                <c:pt idx="342">
                  <c:v>8.9239697874034851E-2</c:v>
                </c:pt>
                <c:pt idx="343">
                  <c:v>6.8747507735807081E-2</c:v>
                </c:pt>
                <c:pt idx="344">
                  <c:v>6.1107457965827401E-2</c:v>
                </c:pt>
                <c:pt idx="345">
                  <c:v>5.7992387913095397E-2</c:v>
                </c:pt>
                <c:pt idx="346">
                  <c:v>7.0676266948219213E-2</c:v>
                </c:pt>
                <c:pt idx="347">
                  <c:v>5.7971158530205451E-2</c:v>
                </c:pt>
                <c:pt idx="348">
                  <c:v>6.8318356616919818E-2</c:v>
                </c:pt>
                <c:pt idx="349">
                  <c:v>6.3266004080696145E-2</c:v>
                </c:pt>
                <c:pt idx="350">
                  <c:v>7.5367606665731668E-2</c:v>
                </c:pt>
                <c:pt idx="351">
                  <c:v>6.7766547693344406E-2</c:v>
                </c:pt>
                <c:pt idx="352">
                  <c:v>5.755449995605888E-2</c:v>
                </c:pt>
                <c:pt idx="353">
                  <c:v>8.7848242153901759E-2</c:v>
                </c:pt>
                <c:pt idx="354">
                  <c:v>6.8172466409852417E-2</c:v>
                </c:pt>
                <c:pt idx="355">
                  <c:v>6.337961920301971E-2</c:v>
                </c:pt>
                <c:pt idx="356">
                  <c:v>6.6868363079175916E-2</c:v>
                </c:pt>
                <c:pt idx="357">
                  <c:v>5.5698696658076148E-2</c:v>
                </c:pt>
                <c:pt idx="358">
                  <c:v>6.2288622328781421E-2</c:v>
                </c:pt>
                <c:pt idx="359">
                  <c:v>7.1501731019526754E-2</c:v>
                </c:pt>
                <c:pt idx="360">
                  <c:v>5.9515744082639953E-2</c:v>
                </c:pt>
                <c:pt idx="361">
                  <c:v>7.1222930111445829E-2</c:v>
                </c:pt>
                <c:pt idx="362">
                  <c:v>5.2309562881702083E-2</c:v>
                </c:pt>
                <c:pt idx="363">
                  <c:v>5.846432811087747E-2</c:v>
                </c:pt>
                <c:pt idx="364">
                  <c:v>6.7725001414656247E-2</c:v>
                </c:pt>
                <c:pt idx="365">
                  <c:v>7.1553482523383352E-2</c:v>
                </c:pt>
                <c:pt idx="366">
                  <c:v>4.6882714539833913E-2</c:v>
                </c:pt>
                <c:pt idx="367">
                  <c:v>7.1977838385326023E-2</c:v>
                </c:pt>
                <c:pt idx="368">
                  <c:v>6.6849091450227105E-2</c:v>
                </c:pt>
                <c:pt idx="369">
                  <c:v>4.8980582580879783E-2</c:v>
                </c:pt>
                <c:pt idx="370">
                  <c:v>6.7257113259056006E-2</c:v>
                </c:pt>
                <c:pt idx="371">
                  <c:v>5.3767316539877173E-2</c:v>
                </c:pt>
                <c:pt idx="372">
                  <c:v>4.5845620348905623E-2</c:v>
                </c:pt>
                <c:pt idx="373">
                  <c:v>4.9676429179149321E-2</c:v>
                </c:pt>
                <c:pt idx="374">
                  <c:v>5.6084800119973098E-2</c:v>
                </c:pt>
                <c:pt idx="375">
                  <c:v>5.69639612485172E-2</c:v>
                </c:pt>
                <c:pt idx="376">
                  <c:v>5.2143695265261018E-2</c:v>
                </c:pt>
                <c:pt idx="377">
                  <c:v>5.6452724398244808E-2</c:v>
                </c:pt>
                <c:pt idx="378">
                  <c:v>5.505752790514995E-2</c:v>
                </c:pt>
                <c:pt idx="379">
                  <c:v>6.7674321969892953E-2</c:v>
                </c:pt>
                <c:pt idx="380">
                  <c:v>0.1131636708024316</c:v>
                </c:pt>
                <c:pt idx="381">
                  <c:v>0.1106683836443596</c:v>
                </c:pt>
                <c:pt idx="382">
                  <c:v>0.10253888488687431</c:v>
                </c:pt>
                <c:pt idx="383">
                  <c:v>7.4954087968418917E-2</c:v>
                </c:pt>
                <c:pt idx="384">
                  <c:v>6.8500894690770878E-2</c:v>
                </c:pt>
                <c:pt idx="385">
                  <c:v>6.6228936725532275E-2</c:v>
                </c:pt>
                <c:pt idx="386">
                  <c:v>5.5081261642109677E-2</c:v>
                </c:pt>
                <c:pt idx="387">
                  <c:v>8.5950044676507284E-2</c:v>
                </c:pt>
                <c:pt idx="388">
                  <c:v>7.3846670294351754E-2</c:v>
                </c:pt>
                <c:pt idx="389">
                  <c:v>6.4892881920122852E-2</c:v>
                </c:pt>
                <c:pt idx="390">
                  <c:v>7.5272096291273918E-2</c:v>
                </c:pt>
                <c:pt idx="391">
                  <c:v>6.1868060401157408E-2</c:v>
                </c:pt>
                <c:pt idx="392">
                  <c:v>6.7216960035665865E-2</c:v>
                </c:pt>
                <c:pt idx="393">
                  <c:v>7.3635126351581551E-2</c:v>
                </c:pt>
                <c:pt idx="394">
                  <c:v>7.2463784501744163E-2</c:v>
                </c:pt>
                <c:pt idx="395">
                  <c:v>8.2028017918023027E-2</c:v>
                </c:pt>
                <c:pt idx="396">
                  <c:v>8.543045402230412E-2</c:v>
                </c:pt>
                <c:pt idx="397">
                  <c:v>8.2008715005519581E-2</c:v>
                </c:pt>
                <c:pt idx="398">
                  <c:v>7.2994344894676266E-2</c:v>
                </c:pt>
                <c:pt idx="399">
                  <c:v>7.3346102139518213E-2</c:v>
                </c:pt>
                <c:pt idx="400">
                  <c:v>7.5384085740393514E-2</c:v>
                </c:pt>
                <c:pt idx="401">
                  <c:v>6.9009825180611925E-2</c:v>
                </c:pt>
                <c:pt idx="402">
                  <c:v>5.3775096584795533E-2</c:v>
                </c:pt>
                <c:pt idx="403">
                  <c:v>6.3556776907423132E-2</c:v>
                </c:pt>
                <c:pt idx="404">
                  <c:v>6.7534005058370317E-2</c:v>
                </c:pt>
                <c:pt idx="405">
                  <c:v>8.03131819142099E-2</c:v>
                </c:pt>
                <c:pt idx="406">
                  <c:v>6.3659953816896625E-2</c:v>
                </c:pt>
                <c:pt idx="407">
                  <c:v>7.2692061139508657E-2</c:v>
                </c:pt>
                <c:pt idx="408">
                  <c:v>5.7506963560086173E-2</c:v>
                </c:pt>
                <c:pt idx="409">
                  <c:v>6.6559135656078017E-2</c:v>
                </c:pt>
                <c:pt idx="410">
                  <c:v>8.1667769832280981E-2</c:v>
                </c:pt>
                <c:pt idx="411">
                  <c:v>6.5490793900572636E-2</c:v>
                </c:pt>
                <c:pt idx="412">
                  <c:v>5.7452837156852177E-2</c:v>
                </c:pt>
                <c:pt idx="413">
                  <c:v>5.3749845168938562E-2</c:v>
                </c:pt>
                <c:pt idx="414">
                  <c:v>6.9732880082840357E-2</c:v>
                </c:pt>
                <c:pt idx="415">
                  <c:v>6.739172973933738E-2</c:v>
                </c:pt>
                <c:pt idx="416">
                  <c:v>7.6513024837127269E-2</c:v>
                </c:pt>
                <c:pt idx="417">
                  <c:v>5.8414564570204781E-2</c:v>
                </c:pt>
                <c:pt idx="418">
                  <c:v>4.5845750521965697E-2</c:v>
                </c:pt>
                <c:pt idx="419">
                  <c:v>6.8070343933115687E-2</c:v>
                </c:pt>
                <c:pt idx="420">
                  <c:v>5.9630783311279717E-2</c:v>
                </c:pt>
                <c:pt idx="421">
                  <c:v>6.7309537152340837E-2</c:v>
                </c:pt>
                <c:pt idx="422">
                  <c:v>6.8180050464559133E-2</c:v>
                </c:pt>
                <c:pt idx="423">
                  <c:v>5.9297052421255228E-2</c:v>
                </c:pt>
                <c:pt idx="424">
                  <c:v>5.5052986765173423E-2</c:v>
                </c:pt>
                <c:pt idx="425">
                  <c:v>8.6018367537082085E-2</c:v>
                </c:pt>
                <c:pt idx="426">
                  <c:v>6.176580969604277E-2</c:v>
                </c:pt>
                <c:pt idx="427">
                  <c:v>4.8122840709164991E-2</c:v>
                </c:pt>
                <c:pt idx="428">
                  <c:v>5.0558330138940732E-2</c:v>
                </c:pt>
                <c:pt idx="429">
                  <c:v>5.0584746612447502E-2</c:v>
                </c:pt>
                <c:pt idx="430">
                  <c:v>7.4222787433185514E-2</c:v>
                </c:pt>
                <c:pt idx="431">
                  <c:v>4.9700562780345778E-2</c:v>
                </c:pt>
                <c:pt idx="432">
                  <c:v>6.617777747926798E-2</c:v>
                </c:pt>
                <c:pt idx="433">
                  <c:v>6.7037628886971123E-2</c:v>
                </c:pt>
                <c:pt idx="434">
                  <c:v>4.7849225730798951E-2</c:v>
                </c:pt>
                <c:pt idx="435">
                  <c:v>6.5533742652390745E-2</c:v>
                </c:pt>
                <c:pt idx="436">
                  <c:v>4.2991713191845131E-2</c:v>
                </c:pt>
                <c:pt idx="437">
                  <c:v>7.6132735327011272E-2</c:v>
                </c:pt>
                <c:pt idx="438">
                  <c:v>5.8417682517617739E-2</c:v>
                </c:pt>
                <c:pt idx="439">
                  <c:v>6.0628720810149417E-2</c:v>
                </c:pt>
                <c:pt idx="440">
                  <c:v>8.8675504593758267E-2</c:v>
                </c:pt>
                <c:pt idx="441">
                  <c:v>9.2384417826198786E-2</c:v>
                </c:pt>
                <c:pt idx="442">
                  <c:v>9.0771757118042209E-2</c:v>
                </c:pt>
                <c:pt idx="443">
                  <c:v>8.707422909635712E-2</c:v>
                </c:pt>
                <c:pt idx="444">
                  <c:v>8.0588155850948612E-2</c:v>
                </c:pt>
                <c:pt idx="445">
                  <c:v>0.10127234944689439</c:v>
                </c:pt>
                <c:pt idx="446">
                  <c:v>0.10031598849688191</c:v>
                </c:pt>
                <c:pt idx="447">
                  <c:v>9.624689695655074E-2</c:v>
                </c:pt>
                <c:pt idx="448">
                  <c:v>8.7361709134374438E-2</c:v>
                </c:pt>
                <c:pt idx="449">
                  <c:v>9.5639768476922071E-2</c:v>
                </c:pt>
                <c:pt idx="450">
                  <c:v>9.7486855066474434E-2</c:v>
                </c:pt>
                <c:pt idx="451">
                  <c:v>9.3869370506361294E-2</c:v>
                </c:pt>
                <c:pt idx="452">
                  <c:v>9.5973661239288577E-2</c:v>
                </c:pt>
                <c:pt idx="453">
                  <c:v>0.10775179285994629</c:v>
                </c:pt>
                <c:pt idx="454">
                  <c:v>0.100125647938044</c:v>
                </c:pt>
                <c:pt idx="455">
                  <c:v>9.6602562026063613E-2</c:v>
                </c:pt>
                <c:pt idx="456">
                  <c:v>9.3147143490966852E-2</c:v>
                </c:pt>
                <c:pt idx="457">
                  <c:v>9.8336202054381205E-2</c:v>
                </c:pt>
                <c:pt idx="458">
                  <c:v>0.11582913768384349</c:v>
                </c:pt>
                <c:pt idx="459">
                  <c:v>0.1051582510819979</c:v>
                </c:pt>
                <c:pt idx="460">
                  <c:v>8.2392555842584078E-2</c:v>
                </c:pt>
                <c:pt idx="461">
                  <c:v>9.4955677656701432E-2</c:v>
                </c:pt>
                <c:pt idx="462">
                  <c:v>9.5231101227210152E-2</c:v>
                </c:pt>
                <c:pt idx="463">
                  <c:v>7.6966980185057224E-2</c:v>
                </c:pt>
                <c:pt idx="464">
                  <c:v>8.2715667457118891E-2</c:v>
                </c:pt>
                <c:pt idx="465">
                  <c:v>5.1129120716023359E-2</c:v>
                </c:pt>
                <c:pt idx="466">
                  <c:v>5.7034291593668421E-2</c:v>
                </c:pt>
                <c:pt idx="467">
                  <c:v>6.1873487404258611E-2</c:v>
                </c:pt>
                <c:pt idx="468">
                  <c:v>5.4924389315240657E-2</c:v>
                </c:pt>
                <c:pt idx="469">
                  <c:v>7.8076439023640101E-2</c:v>
                </c:pt>
                <c:pt idx="470">
                  <c:v>7.9895125703131384E-2</c:v>
                </c:pt>
                <c:pt idx="471">
                  <c:v>7.7027642009871972E-2</c:v>
                </c:pt>
                <c:pt idx="472">
                  <c:v>7.2019471567242352E-2</c:v>
                </c:pt>
                <c:pt idx="473">
                  <c:v>7.1513284572176941E-2</c:v>
                </c:pt>
                <c:pt idx="474">
                  <c:v>5.2901602200435327E-2</c:v>
                </c:pt>
                <c:pt idx="475">
                  <c:v>8.0842751672600507E-2</c:v>
                </c:pt>
                <c:pt idx="476">
                  <c:v>5.0956518478771029E-2</c:v>
                </c:pt>
                <c:pt idx="477">
                  <c:v>8.2654871616251777E-2</c:v>
                </c:pt>
                <c:pt idx="478">
                  <c:v>6.4179847199316936E-2</c:v>
                </c:pt>
                <c:pt idx="479">
                  <c:v>7.9809820064638826E-2</c:v>
                </c:pt>
                <c:pt idx="480">
                  <c:v>5.0512840268704361E-2</c:v>
                </c:pt>
                <c:pt idx="481">
                  <c:v>6.8446471470747228E-2</c:v>
                </c:pt>
                <c:pt idx="482">
                  <c:v>5.2037901585489613E-2</c:v>
                </c:pt>
                <c:pt idx="483">
                  <c:v>5.8625713302095768E-2</c:v>
                </c:pt>
                <c:pt idx="484">
                  <c:v>5.2579181634136281E-2</c:v>
                </c:pt>
                <c:pt idx="485">
                  <c:v>7.4521108555064275E-2</c:v>
                </c:pt>
                <c:pt idx="486">
                  <c:v>7.8557097501689932E-2</c:v>
                </c:pt>
                <c:pt idx="487">
                  <c:v>7.6459534070785207E-2</c:v>
                </c:pt>
                <c:pt idx="488">
                  <c:v>8.3732107329768032E-2</c:v>
                </c:pt>
                <c:pt idx="489">
                  <c:v>9.2725318740134122E-2</c:v>
                </c:pt>
                <c:pt idx="490">
                  <c:v>7.3448776491372117E-2</c:v>
                </c:pt>
                <c:pt idx="491">
                  <c:v>8.2905689569190602E-2</c:v>
                </c:pt>
                <c:pt idx="492">
                  <c:v>9.7447936532279428E-2</c:v>
                </c:pt>
                <c:pt idx="493">
                  <c:v>8.8038033268516086E-2</c:v>
                </c:pt>
                <c:pt idx="494">
                  <c:v>5.6713654238565413E-2</c:v>
                </c:pt>
                <c:pt idx="495">
                  <c:v>7.5679590075540704E-2</c:v>
                </c:pt>
                <c:pt idx="496">
                  <c:v>7.9001244926206665E-2</c:v>
                </c:pt>
                <c:pt idx="497">
                  <c:v>9.1305368094524747E-2</c:v>
                </c:pt>
                <c:pt idx="498">
                  <c:v>8.2281901985664402E-2</c:v>
                </c:pt>
                <c:pt idx="499">
                  <c:v>7.7077507460577899E-2</c:v>
                </c:pt>
                <c:pt idx="500">
                  <c:v>8.0002420485910733E-2</c:v>
                </c:pt>
                <c:pt idx="501">
                  <c:v>5.8250767816858492E-2</c:v>
                </c:pt>
                <c:pt idx="502">
                  <c:v>7.2673201658399966E-2</c:v>
                </c:pt>
                <c:pt idx="503">
                  <c:v>8.8606985245046607E-2</c:v>
                </c:pt>
                <c:pt idx="504">
                  <c:v>5.6982993575531798E-2</c:v>
                </c:pt>
                <c:pt idx="505">
                  <c:v>5.9203327463757109E-2</c:v>
                </c:pt>
                <c:pt idx="506">
                  <c:v>5.3579714147111983E-2</c:v>
                </c:pt>
                <c:pt idx="507">
                  <c:v>5.0030542995784133E-2</c:v>
                </c:pt>
                <c:pt idx="508">
                  <c:v>7.0245134066123344E-2</c:v>
                </c:pt>
                <c:pt idx="509">
                  <c:v>8.2004900233345002E-2</c:v>
                </c:pt>
                <c:pt idx="510">
                  <c:v>5.9617964199996813E-2</c:v>
                </c:pt>
                <c:pt idx="511">
                  <c:v>6.6211239481428735E-2</c:v>
                </c:pt>
                <c:pt idx="512">
                  <c:v>4.8466030549235928E-2</c:v>
                </c:pt>
                <c:pt idx="513">
                  <c:v>4.6377295877048308E-2</c:v>
                </c:pt>
                <c:pt idx="514">
                  <c:v>5.5474708880061618E-2</c:v>
                </c:pt>
                <c:pt idx="515">
                  <c:v>4.8100083982697217E-2</c:v>
                </c:pt>
                <c:pt idx="516">
                  <c:v>4.8786150802221748E-2</c:v>
                </c:pt>
                <c:pt idx="517">
                  <c:v>5.1779135393994348E-2</c:v>
                </c:pt>
                <c:pt idx="518">
                  <c:v>5.2584305526226741E-2</c:v>
                </c:pt>
                <c:pt idx="519">
                  <c:v>7.0930360756951166E-2</c:v>
                </c:pt>
                <c:pt idx="520">
                  <c:v>5.4173659119032172E-2</c:v>
                </c:pt>
                <c:pt idx="521">
                  <c:v>5.4479149180523108E-2</c:v>
                </c:pt>
                <c:pt idx="522">
                  <c:v>4.3854862942984053E-2</c:v>
                </c:pt>
                <c:pt idx="523">
                  <c:v>6.1812088749927122E-2</c:v>
                </c:pt>
                <c:pt idx="524">
                  <c:v>5.4151774689128962E-2</c:v>
                </c:pt>
                <c:pt idx="525">
                  <c:v>5.9439040564910083E-2</c:v>
                </c:pt>
                <c:pt idx="526">
                  <c:v>5.5787013680282327E-2</c:v>
                </c:pt>
                <c:pt idx="527">
                  <c:v>6.3123440327973152E-2</c:v>
                </c:pt>
                <c:pt idx="528">
                  <c:v>5.4849200248247007E-2</c:v>
                </c:pt>
                <c:pt idx="529">
                  <c:v>4.0990932415103813E-2</c:v>
                </c:pt>
                <c:pt idx="530">
                  <c:v>5.625465088038191E-2</c:v>
                </c:pt>
                <c:pt idx="531">
                  <c:v>5.2016269522398538E-2</c:v>
                </c:pt>
                <c:pt idx="532">
                  <c:v>6.2351914863202171E-2</c:v>
                </c:pt>
                <c:pt idx="533">
                  <c:v>4.7176863062817882E-2</c:v>
                </c:pt>
                <c:pt idx="534">
                  <c:v>4.8607268333597867E-2</c:v>
                </c:pt>
                <c:pt idx="535">
                  <c:v>4.3917785170783777E-2</c:v>
                </c:pt>
                <c:pt idx="536">
                  <c:v>4.6339533594131677E-2</c:v>
                </c:pt>
                <c:pt idx="537">
                  <c:v>2.5539064207720681E-2</c:v>
                </c:pt>
                <c:pt idx="538">
                  <c:v>2.786258002314038E-2</c:v>
                </c:pt>
                <c:pt idx="539">
                  <c:v>5.1492978156738603E-2</c:v>
                </c:pt>
                <c:pt idx="540">
                  <c:v>4.6001202718101583E-2</c:v>
                </c:pt>
                <c:pt idx="541">
                  <c:v>3.305079227107599E-2</c:v>
                </c:pt>
                <c:pt idx="542">
                  <c:v>4.0328964138958263E-2</c:v>
                </c:pt>
                <c:pt idx="543">
                  <c:v>6.7015441704976558E-2</c:v>
                </c:pt>
                <c:pt idx="544">
                  <c:v>6.9370362869670507E-2</c:v>
                </c:pt>
                <c:pt idx="545">
                  <c:v>5.7956513552958902E-2</c:v>
                </c:pt>
                <c:pt idx="546">
                  <c:v>4.5317483964104822E-2</c:v>
                </c:pt>
                <c:pt idx="547">
                  <c:v>3.2795792292181873E-2</c:v>
                </c:pt>
                <c:pt idx="548">
                  <c:v>4.8096558833332873E-2</c:v>
                </c:pt>
                <c:pt idx="549">
                  <c:v>3.2170812044187237E-2</c:v>
                </c:pt>
                <c:pt idx="550">
                  <c:v>2.8402716856169959E-2</c:v>
                </c:pt>
                <c:pt idx="551">
                  <c:v>4.4882157450806467E-2</c:v>
                </c:pt>
                <c:pt idx="552">
                  <c:v>4.2050040306943821E-2</c:v>
                </c:pt>
                <c:pt idx="553">
                  <c:v>4.5377849615590903E-2</c:v>
                </c:pt>
                <c:pt idx="554">
                  <c:v>5.7868774331032227E-2</c:v>
                </c:pt>
                <c:pt idx="555">
                  <c:v>4.7471829303411567E-2</c:v>
                </c:pt>
                <c:pt idx="556">
                  <c:v>5.0113523815672467E-2</c:v>
                </c:pt>
                <c:pt idx="557">
                  <c:v>4.6213617967793739E-2</c:v>
                </c:pt>
                <c:pt idx="558">
                  <c:v>2.851115501823211E-2</c:v>
                </c:pt>
                <c:pt idx="559">
                  <c:v>3.3459959486109581E-2</c:v>
                </c:pt>
                <c:pt idx="560">
                  <c:v>3.7047831934232119E-2</c:v>
                </c:pt>
                <c:pt idx="561">
                  <c:v>3.0353881682334959E-2</c:v>
                </c:pt>
                <c:pt idx="562">
                  <c:v>2.78798243407949E-2</c:v>
                </c:pt>
                <c:pt idx="563">
                  <c:v>4.3997887549145673E-2</c:v>
                </c:pt>
                <c:pt idx="564">
                  <c:v>2.6674400900944879E-2</c:v>
                </c:pt>
                <c:pt idx="565">
                  <c:v>2.4675657432822129E-2</c:v>
                </c:pt>
                <c:pt idx="566">
                  <c:v>2.161338275334557E-2</c:v>
                </c:pt>
                <c:pt idx="567">
                  <c:v>3.2803780207388847E-2</c:v>
                </c:pt>
                <c:pt idx="568">
                  <c:v>2.0146892566797289E-2</c:v>
                </c:pt>
                <c:pt idx="569">
                  <c:v>2.4574651328543261E-2</c:v>
                </c:pt>
                <c:pt idx="570">
                  <c:v>1.326177918781722E-2</c:v>
                </c:pt>
                <c:pt idx="571">
                  <c:v>1.7583943425663748E-2</c:v>
                </c:pt>
                <c:pt idx="572">
                  <c:v>2.2568699259574689E-2</c:v>
                </c:pt>
                <c:pt idx="573">
                  <c:v>1.8318521183261629E-2</c:v>
                </c:pt>
                <c:pt idx="574">
                  <c:v>2.8176160410938771E-2</c:v>
                </c:pt>
                <c:pt idx="575">
                  <c:v>2.808374310053555E-2</c:v>
                </c:pt>
                <c:pt idx="576">
                  <c:v>3.0641473905332249E-2</c:v>
                </c:pt>
                <c:pt idx="577">
                  <c:v>1.9926808707377942E-2</c:v>
                </c:pt>
                <c:pt idx="578">
                  <c:v>1.5735921445477231E-2</c:v>
                </c:pt>
                <c:pt idx="579">
                  <c:v>4.2276452655333703E-2</c:v>
                </c:pt>
                <c:pt idx="580">
                  <c:v>3.8542928716762757E-2</c:v>
                </c:pt>
                <c:pt idx="581">
                  <c:v>3.8403013068686161E-2</c:v>
                </c:pt>
                <c:pt idx="582">
                  <c:v>2.9931232974459179E-2</c:v>
                </c:pt>
                <c:pt idx="583">
                  <c:v>2.8048266644698071E-2</c:v>
                </c:pt>
                <c:pt idx="584">
                  <c:v>2.1749082192638169E-2</c:v>
                </c:pt>
                <c:pt idx="585">
                  <c:v>3.20526468335613E-2</c:v>
                </c:pt>
                <c:pt idx="586">
                  <c:v>1.8122360488401691E-2</c:v>
                </c:pt>
                <c:pt idx="587">
                  <c:v>2.138702684738596E-2</c:v>
                </c:pt>
                <c:pt idx="588">
                  <c:v>1.9112152293502101E-2</c:v>
                </c:pt>
                <c:pt idx="589">
                  <c:v>1.825034206034494E-2</c:v>
                </c:pt>
                <c:pt idx="590">
                  <c:v>3.022035995700122E-2</c:v>
                </c:pt>
                <c:pt idx="591">
                  <c:v>2.5604282559986449E-2</c:v>
                </c:pt>
                <c:pt idx="592">
                  <c:v>1.5048603036077581E-2</c:v>
                </c:pt>
                <c:pt idx="593">
                  <c:v>2.973580217196134E-2</c:v>
                </c:pt>
                <c:pt idx="594">
                  <c:v>1.7287779105403588E-2</c:v>
                </c:pt>
                <c:pt idx="595">
                  <c:v>2.031392246945327E-2</c:v>
                </c:pt>
                <c:pt idx="596">
                  <c:v>1.8454721842286279E-2</c:v>
                </c:pt>
                <c:pt idx="597">
                  <c:v>1.6786490086100111E-2</c:v>
                </c:pt>
                <c:pt idx="598">
                  <c:v>1.684978666547415E-2</c:v>
                </c:pt>
                <c:pt idx="599">
                  <c:v>1.7281849741674921E-2</c:v>
                </c:pt>
                <c:pt idx="600">
                  <c:v>2.579806634609259E-2</c:v>
                </c:pt>
                <c:pt idx="601">
                  <c:v>2.3970677527458861E-2</c:v>
                </c:pt>
                <c:pt idx="602">
                  <c:v>3.6974105620796019E-2</c:v>
                </c:pt>
                <c:pt idx="603">
                  <c:v>1.7881368582097171E-2</c:v>
                </c:pt>
                <c:pt idx="604">
                  <c:v>1.681519142396708E-2</c:v>
                </c:pt>
                <c:pt idx="605">
                  <c:v>2.528667091059968E-2</c:v>
                </c:pt>
                <c:pt idx="606">
                  <c:v>1.991626552891073E-2</c:v>
                </c:pt>
                <c:pt idx="607">
                  <c:v>2.5788413032085091E-2</c:v>
                </c:pt>
                <c:pt idx="608">
                  <c:v>2.0247854948386521E-2</c:v>
                </c:pt>
                <c:pt idx="609">
                  <c:v>1.7656011339643E-2</c:v>
                </c:pt>
                <c:pt idx="610">
                  <c:v>2.7149884519446811E-2</c:v>
                </c:pt>
                <c:pt idx="611">
                  <c:v>2.1370238595849439E-2</c:v>
                </c:pt>
                <c:pt idx="612">
                  <c:v>5.3065455129221513E-2</c:v>
                </c:pt>
                <c:pt idx="613">
                  <c:v>2.115088091254206E-2</c:v>
                </c:pt>
                <c:pt idx="614">
                  <c:v>1.97810497426214E-2</c:v>
                </c:pt>
                <c:pt idx="615">
                  <c:v>1.5514322951536061E-2</c:v>
                </c:pt>
                <c:pt idx="616">
                  <c:v>1.428724718455693E-2</c:v>
                </c:pt>
                <c:pt idx="617">
                  <c:v>2.32291862670784E-2</c:v>
                </c:pt>
                <c:pt idx="618">
                  <c:v>1.538981431231766E-2</c:v>
                </c:pt>
                <c:pt idx="619">
                  <c:v>2.474393855724525E-2</c:v>
                </c:pt>
                <c:pt idx="620">
                  <c:v>2.937631398040649E-2</c:v>
                </c:pt>
                <c:pt idx="621">
                  <c:v>4.7189179826943747E-2</c:v>
                </c:pt>
                <c:pt idx="622">
                  <c:v>2.129466809060573E-2</c:v>
                </c:pt>
                <c:pt idx="623">
                  <c:v>2.2965338340025551E-2</c:v>
                </c:pt>
                <c:pt idx="624">
                  <c:v>2.108780765955991E-2</c:v>
                </c:pt>
                <c:pt idx="625">
                  <c:v>3.5924618766396313E-2</c:v>
                </c:pt>
                <c:pt idx="626">
                  <c:v>5.8246629430267448E-2</c:v>
                </c:pt>
                <c:pt idx="627">
                  <c:v>4.6892199069969588E-2</c:v>
                </c:pt>
                <c:pt idx="628">
                  <c:v>6.1889646482756758E-2</c:v>
                </c:pt>
                <c:pt idx="629">
                  <c:v>5.9693498555779788E-2</c:v>
                </c:pt>
                <c:pt idx="630">
                  <c:v>3.2081025427377861E-2</c:v>
                </c:pt>
                <c:pt idx="631">
                  <c:v>4.2303685194366669E-2</c:v>
                </c:pt>
                <c:pt idx="632">
                  <c:v>3.1371347540531551E-2</c:v>
                </c:pt>
                <c:pt idx="633">
                  <c:v>4.3034367427156293E-2</c:v>
                </c:pt>
                <c:pt idx="634">
                  <c:v>3.5837597890865477E-2</c:v>
                </c:pt>
                <c:pt idx="635">
                  <c:v>2.6014519235363021E-2</c:v>
                </c:pt>
                <c:pt idx="636">
                  <c:v>2.677173582840434E-2</c:v>
                </c:pt>
                <c:pt idx="637">
                  <c:v>1.999881245198553E-2</c:v>
                </c:pt>
                <c:pt idx="638">
                  <c:v>2.4830665484108561E-2</c:v>
                </c:pt>
                <c:pt idx="639">
                  <c:v>2.921927787849014E-2</c:v>
                </c:pt>
                <c:pt idx="640">
                  <c:v>5.747973572510142E-2</c:v>
                </c:pt>
                <c:pt idx="641">
                  <c:v>6.2623483107133976E-2</c:v>
                </c:pt>
                <c:pt idx="642">
                  <c:v>5.2895077851947608E-2</c:v>
                </c:pt>
                <c:pt idx="643">
                  <c:v>3.6242267359359523E-2</c:v>
                </c:pt>
                <c:pt idx="644">
                  <c:v>3.2394199647758498E-2</c:v>
                </c:pt>
                <c:pt idx="645">
                  <c:v>5.6124087702815899E-2</c:v>
                </c:pt>
                <c:pt idx="646">
                  <c:v>5.8659286706755798E-2</c:v>
                </c:pt>
                <c:pt idx="647">
                  <c:v>3.8296683191815908E-2</c:v>
                </c:pt>
                <c:pt idx="648">
                  <c:v>5.7424404159621488E-2</c:v>
                </c:pt>
                <c:pt idx="649">
                  <c:v>6.6681073795030396E-2</c:v>
                </c:pt>
                <c:pt idx="650">
                  <c:v>8.1332058009779939E-2</c:v>
                </c:pt>
                <c:pt idx="651">
                  <c:v>6.2507602401577891E-2</c:v>
                </c:pt>
                <c:pt idx="652">
                  <c:v>4.2305091348817603E-2</c:v>
                </c:pt>
                <c:pt idx="653">
                  <c:v>4.9399045045315178E-2</c:v>
                </c:pt>
                <c:pt idx="654">
                  <c:v>6.4769031042880162E-2</c:v>
                </c:pt>
                <c:pt idx="655">
                  <c:v>5.2772478203340342E-2</c:v>
                </c:pt>
                <c:pt idx="656">
                  <c:v>5.8684034189770723E-2</c:v>
                </c:pt>
                <c:pt idx="657">
                  <c:v>8.1711387438696326E-2</c:v>
                </c:pt>
                <c:pt idx="658">
                  <c:v>8.0946294959597556E-2</c:v>
                </c:pt>
                <c:pt idx="659">
                  <c:v>5.0377512552620983E-2</c:v>
                </c:pt>
                <c:pt idx="660">
                  <c:v>7.2015115494319173E-2</c:v>
                </c:pt>
                <c:pt idx="661">
                  <c:v>7.8796854997921537E-2</c:v>
                </c:pt>
                <c:pt idx="662">
                  <c:v>6.0566373198073502E-2</c:v>
                </c:pt>
                <c:pt idx="663">
                  <c:v>6.3991409915117134E-2</c:v>
                </c:pt>
                <c:pt idx="664">
                  <c:v>4.9224653421919978E-2</c:v>
                </c:pt>
                <c:pt idx="665">
                  <c:v>7.7896881324391654E-2</c:v>
                </c:pt>
                <c:pt idx="666">
                  <c:v>6.0682377876250283E-2</c:v>
                </c:pt>
                <c:pt idx="667">
                  <c:v>5.4448843706914343E-2</c:v>
                </c:pt>
                <c:pt idx="668">
                  <c:v>5.1625911301169697E-2</c:v>
                </c:pt>
                <c:pt idx="669">
                  <c:v>4.0239999519277397E-2</c:v>
                </c:pt>
                <c:pt idx="670">
                  <c:v>4.9059279296387363E-2</c:v>
                </c:pt>
                <c:pt idx="671">
                  <c:v>7.4154130980141619E-2</c:v>
                </c:pt>
                <c:pt idx="672">
                  <c:v>5.3950285924983361E-2</c:v>
                </c:pt>
                <c:pt idx="673">
                  <c:v>5.9494039108705717E-2</c:v>
                </c:pt>
                <c:pt idx="674">
                  <c:v>4.3190529243050849E-2</c:v>
                </c:pt>
                <c:pt idx="675">
                  <c:v>3.2046073075736897E-2</c:v>
                </c:pt>
                <c:pt idx="676">
                  <c:v>5.5415905419441323E-2</c:v>
                </c:pt>
                <c:pt idx="677">
                  <c:v>5.0298377292225312E-2</c:v>
                </c:pt>
                <c:pt idx="678">
                  <c:v>6.44508779160161E-2</c:v>
                </c:pt>
                <c:pt idx="679">
                  <c:v>6.1836320669679978E-2</c:v>
                </c:pt>
                <c:pt idx="680">
                  <c:v>5.3811631174313257E-2</c:v>
                </c:pt>
                <c:pt idx="681">
                  <c:v>7.5022471196722368E-2</c:v>
                </c:pt>
                <c:pt idx="682">
                  <c:v>5.9473839976506668E-2</c:v>
                </c:pt>
                <c:pt idx="683">
                  <c:v>5.5528205268999702E-2</c:v>
                </c:pt>
                <c:pt idx="684">
                  <c:v>6.5133177693940794E-2</c:v>
                </c:pt>
                <c:pt idx="685">
                  <c:v>6.5333564037339684E-2</c:v>
                </c:pt>
                <c:pt idx="686">
                  <c:v>7.0241381001344541E-2</c:v>
                </c:pt>
                <c:pt idx="687">
                  <c:v>3.2955230808634051E-2</c:v>
                </c:pt>
                <c:pt idx="688">
                  <c:v>4.3262399583680618E-2</c:v>
                </c:pt>
                <c:pt idx="689">
                  <c:v>4.0297167801211543E-2</c:v>
                </c:pt>
                <c:pt idx="690">
                  <c:v>3.9955937178092302E-2</c:v>
                </c:pt>
                <c:pt idx="691">
                  <c:v>5.3741480462202958E-2</c:v>
                </c:pt>
                <c:pt idx="692">
                  <c:v>4.9708133009684012E-2</c:v>
                </c:pt>
                <c:pt idx="693">
                  <c:v>5.0029309429294198E-2</c:v>
                </c:pt>
                <c:pt idx="694">
                  <c:v>3.5239771829131961E-2</c:v>
                </c:pt>
                <c:pt idx="695">
                  <c:v>4.2387739092156873E-2</c:v>
                </c:pt>
                <c:pt idx="696">
                  <c:v>3.243722455341351E-2</c:v>
                </c:pt>
                <c:pt idx="697">
                  <c:v>3.8392404755467582E-2</c:v>
                </c:pt>
                <c:pt idx="698">
                  <c:v>3.6632483438020731E-2</c:v>
                </c:pt>
                <c:pt idx="699">
                  <c:v>6.2597018113554739E-2</c:v>
                </c:pt>
                <c:pt idx="700">
                  <c:v>8.6649816641850508E-2</c:v>
                </c:pt>
                <c:pt idx="701">
                  <c:v>5.6908692112007983E-2</c:v>
                </c:pt>
                <c:pt idx="702">
                  <c:v>4.2158956269424432E-2</c:v>
                </c:pt>
                <c:pt idx="703">
                  <c:v>4.5799671515956437E-2</c:v>
                </c:pt>
                <c:pt idx="704">
                  <c:v>2.9922103098978341E-2</c:v>
                </c:pt>
                <c:pt idx="705">
                  <c:v>2.79235666437627E-2</c:v>
                </c:pt>
                <c:pt idx="706">
                  <c:v>4.7399794279202212E-2</c:v>
                </c:pt>
                <c:pt idx="707">
                  <c:v>3.0824796611426009E-2</c:v>
                </c:pt>
                <c:pt idx="708">
                  <c:v>3.6251153185881568E-2</c:v>
                </c:pt>
                <c:pt idx="709">
                  <c:v>2.9970260120798242E-2</c:v>
                </c:pt>
                <c:pt idx="710">
                  <c:v>2.7261794868035229E-2</c:v>
                </c:pt>
                <c:pt idx="711">
                  <c:v>4.3622254381150298E-2</c:v>
                </c:pt>
                <c:pt idx="712">
                  <c:v>2.6927584480458001E-2</c:v>
                </c:pt>
                <c:pt idx="713">
                  <c:v>2.7227659422325641E-2</c:v>
                </c:pt>
                <c:pt idx="714">
                  <c:v>2.9535647361397108E-2</c:v>
                </c:pt>
                <c:pt idx="715">
                  <c:v>3.5018044464057568E-2</c:v>
                </c:pt>
                <c:pt idx="716">
                  <c:v>4.8518043666465671E-2</c:v>
                </c:pt>
                <c:pt idx="717">
                  <c:v>2.4591147689959781E-2</c:v>
                </c:pt>
                <c:pt idx="718">
                  <c:v>4.2574260919798837E-2</c:v>
                </c:pt>
                <c:pt idx="719">
                  <c:v>3.9807339528376638E-2</c:v>
                </c:pt>
                <c:pt idx="720">
                  <c:v>5.0196628940852701E-2</c:v>
                </c:pt>
                <c:pt idx="721">
                  <c:v>3.9377899388664442E-2</c:v>
                </c:pt>
                <c:pt idx="722">
                  <c:v>3.8288702566678608E-2</c:v>
                </c:pt>
                <c:pt idx="723">
                  <c:v>4.1431298081736193E-2</c:v>
                </c:pt>
                <c:pt idx="724">
                  <c:v>5.6024610289261367E-2</c:v>
                </c:pt>
                <c:pt idx="725">
                  <c:v>5.1154686735581448E-2</c:v>
                </c:pt>
                <c:pt idx="726">
                  <c:v>2.5628603267869181E-2</c:v>
                </c:pt>
                <c:pt idx="727">
                  <c:v>2.5900916090703559E-2</c:v>
                </c:pt>
                <c:pt idx="728">
                  <c:v>3.6730824565192277E-2</c:v>
                </c:pt>
                <c:pt idx="729">
                  <c:v>2.886386702082042E-2</c:v>
                </c:pt>
                <c:pt idx="730">
                  <c:v>3.7566741231131372E-2</c:v>
                </c:pt>
                <c:pt idx="731">
                  <c:v>3.6008863971887822E-2</c:v>
                </c:pt>
                <c:pt idx="732">
                  <c:v>4.5688332998924087E-2</c:v>
                </c:pt>
                <c:pt idx="733">
                  <c:v>3.6948304499521717E-2</c:v>
                </c:pt>
                <c:pt idx="734">
                  <c:v>2.9345867024622049E-2</c:v>
                </c:pt>
                <c:pt idx="735">
                  <c:v>4.0547985580654547E-2</c:v>
                </c:pt>
                <c:pt idx="736">
                  <c:v>3.610220722850243E-2</c:v>
                </c:pt>
                <c:pt idx="737">
                  <c:v>3.8045345678475728E-2</c:v>
                </c:pt>
                <c:pt idx="738">
                  <c:v>2.5430729962780289E-2</c:v>
                </c:pt>
                <c:pt idx="739">
                  <c:v>2.4110419492269702E-2</c:v>
                </c:pt>
                <c:pt idx="740">
                  <c:v>2.1013410199749508E-2</c:v>
                </c:pt>
                <c:pt idx="741">
                  <c:v>2.6568001557021471E-2</c:v>
                </c:pt>
                <c:pt idx="742">
                  <c:v>1.609107261871344E-2</c:v>
                </c:pt>
                <c:pt idx="743">
                  <c:v>2.9792659399460689E-2</c:v>
                </c:pt>
                <c:pt idx="744">
                  <c:v>4.4489762378346953E-2</c:v>
                </c:pt>
                <c:pt idx="745">
                  <c:v>2.138304397260354E-2</c:v>
                </c:pt>
                <c:pt idx="746">
                  <c:v>1.92510989375629E-2</c:v>
                </c:pt>
                <c:pt idx="747">
                  <c:v>3.2932938373800368E-2</c:v>
                </c:pt>
                <c:pt idx="748">
                  <c:v>1.422105111308781E-2</c:v>
                </c:pt>
                <c:pt idx="749">
                  <c:v>2.119747830033096E-2</c:v>
                </c:pt>
                <c:pt idx="750">
                  <c:v>1.519602014333208E-2</c:v>
                </c:pt>
                <c:pt idx="751">
                  <c:v>2.3009741999342751E-2</c:v>
                </c:pt>
                <c:pt idx="752">
                  <c:v>1.216489049184907E-2</c:v>
                </c:pt>
                <c:pt idx="753">
                  <c:v>3.4335818406682858E-2</c:v>
                </c:pt>
                <c:pt idx="754">
                  <c:v>2.3220108849560401E-2</c:v>
                </c:pt>
                <c:pt idx="755">
                  <c:v>1.8419226073832201E-2</c:v>
                </c:pt>
                <c:pt idx="756">
                  <c:v>2.1702581705299259E-2</c:v>
                </c:pt>
                <c:pt idx="757">
                  <c:v>2.1717285688061271E-2</c:v>
                </c:pt>
                <c:pt idx="758">
                  <c:v>1.9374822029479141E-2</c:v>
                </c:pt>
                <c:pt idx="759">
                  <c:v>1.6678583910286291E-2</c:v>
                </c:pt>
                <c:pt idx="760">
                  <c:v>1.4130210714051719E-2</c:v>
                </c:pt>
                <c:pt idx="761">
                  <c:v>1.538044392703449E-2</c:v>
                </c:pt>
                <c:pt idx="762">
                  <c:v>2.2922157928136431E-2</c:v>
                </c:pt>
                <c:pt idx="763">
                  <c:v>1.809587570330887E-2</c:v>
                </c:pt>
                <c:pt idx="764">
                  <c:v>2.1387923454008369E-2</c:v>
                </c:pt>
                <c:pt idx="765">
                  <c:v>1.3865090636194221E-2</c:v>
                </c:pt>
                <c:pt idx="766">
                  <c:v>1.7541074446238099E-2</c:v>
                </c:pt>
                <c:pt idx="767">
                  <c:v>1.4505313911997461E-2</c:v>
                </c:pt>
                <c:pt idx="768">
                  <c:v>1.5059281589365609E-2</c:v>
                </c:pt>
                <c:pt idx="769">
                  <c:v>2.019901593009947E-2</c:v>
                </c:pt>
                <c:pt idx="770">
                  <c:v>2.8593022515219089E-2</c:v>
                </c:pt>
                <c:pt idx="771">
                  <c:v>1.534811670929229E-2</c:v>
                </c:pt>
                <c:pt idx="772">
                  <c:v>2.5582032642966969E-2</c:v>
                </c:pt>
                <c:pt idx="773">
                  <c:v>1.845851694469312E-2</c:v>
                </c:pt>
                <c:pt idx="774">
                  <c:v>1.4948341449765539E-2</c:v>
                </c:pt>
                <c:pt idx="775">
                  <c:v>2.3182861521745961E-2</c:v>
                </c:pt>
                <c:pt idx="776">
                  <c:v>2.049412648296587E-2</c:v>
                </c:pt>
                <c:pt idx="777">
                  <c:v>1.8603295745295151E-2</c:v>
                </c:pt>
                <c:pt idx="778">
                  <c:v>2.038975337591482E-2</c:v>
                </c:pt>
                <c:pt idx="779">
                  <c:v>1.6344569107135259E-2</c:v>
                </c:pt>
                <c:pt idx="780">
                  <c:v>1.0804619136778571E-2</c:v>
                </c:pt>
                <c:pt idx="781">
                  <c:v>1.8475257228603111E-2</c:v>
                </c:pt>
                <c:pt idx="782">
                  <c:v>1.284803185472776E-2</c:v>
                </c:pt>
                <c:pt idx="783">
                  <c:v>1.9409131685453839E-2</c:v>
                </c:pt>
                <c:pt idx="784">
                  <c:v>2.8073016305315581E-2</c:v>
                </c:pt>
                <c:pt idx="785">
                  <c:v>3.1484562238858628E-2</c:v>
                </c:pt>
                <c:pt idx="786">
                  <c:v>1.890452038000958E-2</c:v>
                </c:pt>
                <c:pt idx="787">
                  <c:v>2.429265832460625E-2</c:v>
                </c:pt>
                <c:pt idx="788">
                  <c:v>2.0607451018727439E-2</c:v>
                </c:pt>
                <c:pt idx="789">
                  <c:v>1.7215414833151931E-2</c:v>
                </c:pt>
                <c:pt idx="790">
                  <c:v>1.8706033681072352E-2</c:v>
                </c:pt>
                <c:pt idx="791">
                  <c:v>2.131611206504656E-2</c:v>
                </c:pt>
                <c:pt idx="792">
                  <c:v>1.6568871264218531E-2</c:v>
                </c:pt>
                <c:pt idx="793">
                  <c:v>1.9665042283520631E-2</c:v>
                </c:pt>
                <c:pt idx="794">
                  <c:v>2.064844227943698E-2</c:v>
                </c:pt>
                <c:pt idx="795">
                  <c:v>2.2148792577053721E-2</c:v>
                </c:pt>
                <c:pt idx="796">
                  <c:v>2.2506644129989491E-2</c:v>
                </c:pt>
                <c:pt idx="797">
                  <c:v>1.809253271411684E-2</c:v>
                </c:pt>
                <c:pt idx="798">
                  <c:v>2.1039414326203359E-2</c:v>
                </c:pt>
                <c:pt idx="799">
                  <c:v>2.183313224111379E-2</c:v>
                </c:pt>
                <c:pt idx="800">
                  <c:v>3.4715429554205132E-2</c:v>
                </c:pt>
                <c:pt idx="801">
                  <c:v>3.6546461147291848E-2</c:v>
                </c:pt>
                <c:pt idx="802">
                  <c:v>3.8757880501318717E-2</c:v>
                </c:pt>
                <c:pt idx="803">
                  <c:v>3.7683010410928093E-2</c:v>
                </c:pt>
                <c:pt idx="804">
                  <c:v>2.257759567042613E-2</c:v>
                </c:pt>
                <c:pt idx="805">
                  <c:v>2.2965299965270261E-2</c:v>
                </c:pt>
                <c:pt idx="806">
                  <c:v>1.9117554536828011E-2</c:v>
                </c:pt>
                <c:pt idx="807">
                  <c:v>1.823152748451002E-2</c:v>
                </c:pt>
                <c:pt idx="808">
                  <c:v>2.4718003759635811E-2</c:v>
                </c:pt>
                <c:pt idx="809">
                  <c:v>1.795586501764148E-2</c:v>
                </c:pt>
                <c:pt idx="810">
                  <c:v>2.5380437995031799E-2</c:v>
                </c:pt>
                <c:pt idx="811">
                  <c:v>3.1348230088055408E-2</c:v>
                </c:pt>
                <c:pt idx="812">
                  <c:v>1.966228677783486E-2</c:v>
                </c:pt>
                <c:pt idx="813">
                  <c:v>1.9358290317358119E-2</c:v>
                </c:pt>
                <c:pt idx="814">
                  <c:v>2.7255026348134009E-2</c:v>
                </c:pt>
                <c:pt idx="815">
                  <c:v>2.794344546323755E-2</c:v>
                </c:pt>
                <c:pt idx="816">
                  <c:v>2.3892388553745019E-2</c:v>
                </c:pt>
                <c:pt idx="817">
                  <c:v>2.1035216239308822E-2</c:v>
                </c:pt>
                <c:pt idx="818">
                  <c:v>2.7954644769421041E-2</c:v>
                </c:pt>
                <c:pt idx="819">
                  <c:v>4.6997828161377798E-2</c:v>
                </c:pt>
                <c:pt idx="820">
                  <c:v>2.739431949742617E-2</c:v>
                </c:pt>
                <c:pt idx="821">
                  <c:v>2.7397423448893281E-2</c:v>
                </c:pt>
                <c:pt idx="822">
                  <c:v>3.429104897689219E-2</c:v>
                </c:pt>
                <c:pt idx="823">
                  <c:v>3.5929691822673547E-2</c:v>
                </c:pt>
                <c:pt idx="824">
                  <c:v>2.8380935174828301E-2</c:v>
                </c:pt>
                <c:pt idx="825">
                  <c:v>3.5445075202000208E-2</c:v>
                </c:pt>
                <c:pt idx="826">
                  <c:v>4.068345749443842E-2</c:v>
                </c:pt>
                <c:pt idx="827">
                  <c:v>3.283655658260598E-2</c:v>
                </c:pt>
                <c:pt idx="828">
                  <c:v>3.8702927502079723E-2</c:v>
                </c:pt>
                <c:pt idx="829">
                  <c:v>3.5710967849900993E-2</c:v>
                </c:pt>
                <c:pt idx="830">
                  <c:v>3.3200197794877477E-2</c:v>
                </c:pt>
                <c:pt idx="831">
                  <c:v>3.035977345057727E-2</c:v>
                </c:pt>
                <c:pt idx="832">
                  <c:v>3.3863675126009483E-2</c:v>
                </c:pt>
                <c:pt idx="833">
                  <c:v>3.3909641502371968E-2</c:v>
                </c:pt>
                <c:pt idx="834">
                  <c:v>2.8033040386486921E-2</c:v>
                </c:pt>
                <c:pt idx="835">
                  <c:v>2.6299566376845961E-2</c:v>
                </c:pt>
                <c:pt idx="836">
                  <c:v>3.6835280302185372E-2</c:v>
                </c:pt>
                <c:pt idx="837">
                  <c:v>3.47749944400286E-2</c:v>
                </c:pt>
                <c:pt idx="838">
                  <c:v>3.0169468517575761E-2</c:v>
                </c:pt>
                <c:pt idx="839">
                  <c:v>2.63794425828833E-2</c:v>
                </c:pt>
                <c:pt idx="840">
                  <c:v>2.406405006963545E-2</c:v>
                </c:pt>
                <c:pt idx="841">
                  <c:v>3.2075219792855179E-2</c:v>
                </c:pt>
                <c:pt idx="842">
                  <c:v>1.7444740519550229E-2</c:v>
                </c:pt>
                <c:pt idx="843">
                  <c:v>3.3647973732265531E-2</c:v>
                </c:pt>
                <c:pt idx="844">
                  <c:v>2.8756448935621379E-2</c:v>
                </c:pt>
                <c:pt idx="845">
                  <c:v>2.5119859628741349E-2</c:v>
                </c:pt>
                <c:pt idx="846">
                  <c:v>2.3710891242768969E-2</c:v>
                </c:pt>
                <c:pt idx="847">
                  <c:v>1.1041471883103161E-2</c:v>
                </c:pt>
                <c:pt idx="848">
                  <c:v>1.896414530943244E-2</c:v>
                </c:pt>
                <c:pt idx="849">
                  <c:v>1.9360789897250701E-2</c:v>
                </c:pt>
                <c:pt idx="850">
                  <c:v>1.894542455649751E-2</c:v>
                </c:pt>
                <c:pt idx="851">
                  <c:v>1.7027295358973561E-2</c:v>
                </c:pt>
                <c:pt idx="852">
                  <c:v>1.545030924046276E-2</c:v>
                </c:pt>
                <c:pt idx="853">
                  <c:v>2.3105464748040601E-2</c:v>
                </c:pt>
                <c:pt idx="854">
                  <c:v>3.5255189115147953E-2</c:v>
                </c:pt>
                <c:pt idx="855">
                  <c:v>1.8504069781774869E-2</c:v>
                </c:pt>
                <c:pt idx="856">
                  <c:v>3.3250661625771082E-2</c:v>
                </c:pt>
                <c:pt idx="857">
                  <c:v>1.519558958093776E-2</c:v>
                </c:pt>
                <c:pt idx="858">
                  <c:v>2.255155975630125E-2</c:v>
                </c:pt>
                <c:pt idx="859">
                  <c:v>2.5939571956412621E-2</c:v>
                </c:pt>
                <c:pt idx="860">
                  <c:v>1.9417565733806451E-2</c:v>
                </c:pt>
                <c:pt idx="861">
                  <c:v>2.2166241483532099E-2</c:v>
                </c:pt>
                <c:pt idx="862">
                  <c:v>2.5817769293578669E-2</c:v>
                </c:pt>
                <c:pt idx="863">
                  <c:v>3.9264527750177393E-2</c:v>
                </c:pt>
                <c:pt idx="864">
                  <c:v>3.7169790372073852E-2</c:v>
                </c:pt>
                <c:pt idx="865">
                  <c:v>3.4929024276910477E-2</c:v>
                </c:pt>
                <c:pt idx="866">
                  <c:v>2.1162483182888381E-2</c:v>
                </c:pt>
                <c:pt idx="867">
                  <c:v>4.1281136200412967E-2</c:v>
                </c:pt>
                <c:pt idx="868">
                  <c:v>3.5948966121080471E-2</c:v>
                </c:pt>
                <c:pt idx="869">
                  <c:v>1.5259160741216429E-2</c:v>
                </c:pt>
                <c:pt idx="870">
                  <c:v>2.4205630851044459E-2</c:v>
                </c:pt>
                <c:pt idx="871">
                  <c:v>2.882689279216832E-2</c:v>
                </c:pt>
                <c:pt idx="872">
                  <c:v>3.6139866896012438E-2</c:v>
                </c:pt>
                <c:pt idx="873">
                  <c:v>2.2507913737149731E-2</c:v>
                </c:pt>
                <c:pt idx="874">
                  <c:v>2.278102092044558E-2</c:v>
                </c:pt>
                <c:pt idx="875">
                  <c:v>2.9458215726967302E-2</c:v>
                </c:pt>
                <c:pt idx="876">
                  <c:v>3.0401512104685662E-2</c:v>
                </c:pt>
                <c:pt idx="877">
                  <c:v>2.0434625456728361E-2</c:v>
                </c:pt>
                <c:pt idx="878">
                  <c:v>2.1452386616923381E-2</c:v>
                </c:pt>
                <c:pt idx="879">
                  <c:v>1.6813753161902999E-2</c:v>
                </c:pt>
                <c:pt idx="880">
                  <c:v>3.0537319637294461E-2</c:v>
                </c:pt>
                <c:pt idx="881">
                  <c:v>2.0417617401677891E-2</c:v>
                </c:pt>
                <c:pt idx="882">
                  <c:v>3.0651953985938209E-2</c:v>
                </c:pt>
                <c:pt idx="883">
                  <c:v>1.4289293676277289E-2</c:v>
                </c:pt>
                <c:pt idx="884">
                  <c:v>3.6023319207088123E-2</c:v>
                </c:pt>
                <c:pt idx="885">
                  <c:v>2.0770673357442031E-2</c:v>
                </c:pt>
                <c:pt idx="886">
                  <c:v>1.6353647956983259E-2</c:v>
                </c:pt>
                <c:pt idx="887">
                  <c:v>1.5868842709926639E-2</c:v>
                </c:pt>
                <c:pt idx="888">
                  <c:v>3.6616076990317908E-2</c:v>
                </c:pt>
                <c:pt idx="889">
                  <c:v>3.017554592973349E-2</c:v>
                </c:pt>
                <c:pt idx="890">
                  <c:v>1.7275334713859031E-2</c:v>
                </c:pt>
                <c:pt idx="891">
                  <c:v>1.827962541223466E-2</c:v>
                </c:pt>
                <c:pt idx="892">
                  <c:v>4.8008101051796377E-2</c:v>
                </c:pt>
                <c:pt idx="893">
                  <c:v>5.1699028573697972E-2</c:v>
                </c:pt>
                <c:pt idx="894">
                  <c:v>9.0123100944337092E-2</c:v>
                </c:pt>
                <c:pt idx="895">
                  <c:v>9.3905001831275689E-2</c:v>
                </c:pt>
                <c:pt idx="896">
                  <c:v>0.10231781932877</c:v>
                </c:pt>
                <c:pt idx="897">
                  <c:v>6.9651021506160871E-2</c:v>
                </c:pt>
                <c:pt idx="898">
                  <c:v>5.1126341580270677E-2</c:v>
                </c:pt>
                <c:pt idx="899">
                  <c:v>5.4197975261050108E-2</c:v>
                </c:pt>
                <c:pt idx="900">
                  <c:v>4.2195075243798813E-2</c:v>
                </c:pt>
                <c:pt idx="901">
                  <c:v>5.0283592818132057E-2</c:v>
                </c:pt>
                <c:pt idx="902">
                  <c:v>3.9886543509920359E-2</c:v>
                </c:pt>
                <c:pt idx="903">
                  <c:v>3.0812998385082061E-2</c:v>
                </c:pt>
                <c:pt idx="904">
                  <c:v>4.0906591577777741E-2</c:v>
                </c:pt>
                <c:pt idx="905">
                  <c:v>4.0113096536404991E-2</c:v>
                </c:pt>
                <c:pt idx="906">
                  <c:v>3.9101440341514658E-2</c:v>
                </c:pt>
                <c:pt idx="907">
                  <c:v>3.7399529585437623E-2</c:v>
                </c:pt>
                <c:pt idx="908">
                  <c:v>2.6904539046191181E-2</c:v>
                </c:pt>
                <c:pt idx="909">
                  <c:v>3.7316974036722822E-2</c:v>
                </c:pt>
                <c:pt idx="910">
                  <c:v>3.5150160415828052E-2</c:v>
                </c:pt>
                <c:pt idx="911">
                  <c:v>1.9008363766655871E-2</c:v>
                </c:pt>
                <c:pt idx="912">
                  <c:v>3.9137480041460837E-2</c:v>
                </c:pt>
                <c:pt idx="913">
                  <c:v>3.0564587290445859E-2</c:v>
                </c:pt>
                <c:pt idx="914">
                  <c:v>3.7019972302429621E-2</c:v>
                </c:pt>
                <c:pt idx="915">
                  <c:v>3.4829877786055313E-2</c:v>
                </c:pt>
                <c:pt idx="916">
                  <c:v>2.8920343311984051E-2</c:v>
                </c:pt>
                <c:pt idx="917">
                  <c:v>2.4453589224045759E-2</c:v>
                </c:pt>
                <c:pt idx="918">
                  <c:v>2.567601824016651E-2</c:v>
                </c:pt>
                <c:pt idx="919">
                  <c:v>2.6308607513732929E-2</c:v>
                </c:pt>
                <c:pt idx="920">
                  <c:v>3.0719460904299591E-2</c:v>
                </c:pt>
                <c:pt idx="921">
                  <c:v>1.238836087662893E-2</c:v>
                </c:pt>
                <c:pt idx="922">
                  <c:v>2.1374337816020671E-2</c:v>
                </c:pt>
                <c:pt idx="923">
                  <c:v>1.978752084703575E-2</c:v>
                </c:pt>
                <c:pt idx="924">
                  <c:v>2.6753850126100331E-2</c:v>
                </c:pt>
                <c:pt idx="925">
                  <c:v>2.0971230751507419E-2</c:v>
                </c:pt>
                <c:pt idx="926">
                  <c:v>1.948715162765938E-2</c:v>
                </c:pt>
                <c:pt idx="927">
                  <c:v>2.1774038672655881E-2</c:v>
                </c:pt>
                <c:pt idx="928">
                  <c:v>2.3283573480222971E-2</c:v>
                </c:pt>
                <c:pt idx="929">
                  <c:v>4.3710553734716502E-2</c:v>
                </c:pt>
                <c:pt idx="930">
                  <c:v>1.403661779271596E-2</c:v>
                </c:pt>
                <c:pt idx="931">
                  <c:v>1.7072296914909031E-2</c:v>
                </c:pt>
                <c:pt idx="932">
                  <c:v>2.18145584128475E-2</c:v>
                </c:pt>
                <c:pt idx="933">
                  <c:v>2.267341088286548E-2</c:v>
                </c:pt>
                <c:pt idx="934">
                  <c:v>2.9747793971280679E-2</c:v>
                </c:pt>
                <c:pt idx="935">
                  <c:v>2.0028367199187162E-2</c:v>
                </c:pt>
                <c:pt idx="936">
                  <c:v>1.731099332984196E-2</c:v>
                </c:pt>
                <c:pt idx="937">
                  <c:v>1.8178675099662849E-2</c:v>
                </c:pt>
                <c:pt idx="938">
                  <c:v>2.9296263594801E-2</c:v>
                </c:pt>
                <c:pt idx="939">
                  <c:v>1.643186244553756E-2</c:v>
                </c:pt>
                <c:pt idx="940">
                  <c:v>1.8468696094589249E-2</c:v>
                </c:pt>
                <c:pt idx="941">
                  <c:v>1.7734048786642441E-2</c:v>
                </c:pt>
                <c:pt idx="942">
                  <c:v>1.7041704343772231E-2</c:v>
                </c:pt>
                <c:pt idx="943">
                  <c:v>2.0769384829280962E-2</c:v>
                </c:pt>
                <c:pt idx="944">
                  <c:v>4.0279061376600603E-2</c:v>
                </c:pt>
                <c:pt idx="945">
                  <c:v>3.2796156726134382E-2</c:v>
                </c:pt>
                <c:pt idx="946">
                  <c:v>2.5168463641116801E-2</c:v>
                </c:pt>
                <c:pt idx="947">
                  <c:v>2.3200397649848659E-2</c:v>
                </c:pt>
                <c:pt idx="948">
                  <c:v>2.681551000221883E-2</c:v>
                </c:pt>
                <c:pt idx="949">
                  <c:v>2.4410998780376759E-2</c:v>
                </c:pt>
                <c:pt idx="950">
                  <c:v>2.9730712918618309E-2</c:v>
                </c:pt>
                <c:pt idx="951">
                  <c:v>1.418414095063272E-2</c:v>
                </c:pt>
                <c:pt idx="952">
                  <c:v>2.370255934511472E-2</c:v>
                </c:pt>
                <c:pt idx="953">
                  <c:v>1.7134203305431361E-2</c:v>
                </c:pt>
                <c:pt idx="954">
                  <c:v>1.8431154782845131E-2</c:v>
                </c:pt>
                <c:pt idx="955">
                  <c:v>2.8646854550575019E-2</c:v>
                </c:pt>
                <c:pt idx="956">
                  <c:v>1.5877180216106242E-2</c:v>
                </c:pt>
                <c:pt idx="957">
                  <c:v>2.4564139468741551E-2</c:v>
                </c:pt>
                <c:pt idx="958">
                  <c:v>1.53709372278655E-2</c:v>
                </c:pt>
                <c:pt idx="959">
                  <c:v>1.6529458989340849E-2</c:v>
                </c:pt>
                <c:pt idx="960">
                  <c:v>1.7385189742511738E-2</c:v>
                </c:pt>
                <c:pt idx="961">
                  <c:v>2.0889781153832349E-2</c:v>
                </c:pt>
                <c:pt idx="962">
                  <c:v>1.519261818033155E-2</c:v>
                </c:pt>
                <c:pt idx="963">
                  <c:v>2.294257330226453E-2</c:v>
                </c:pt>
                <c:pt idx="964">
                  <c:v>1.0966250943420819E-2</c:v>
                </c:pt>
                <c:pt idx="965">
                  <c:v>2.2713468476516591E-2</c:v>
                </c:pt>
                <c:pt idx="966">
                  <c:v>1.9441709621139381E-2</c:v>
                </c:pt>
                <c:pt idx="967">
                  <c:v>1.884884980139925E-2</c:v>
                </c:pt>
                <c:pt idx="968">
                  <c:v>8.7441287343982977E-3</c:v>
                </c:pt>
                <c:pt idx="969">
                  <c:v>1.5559893563632309E-2</c:v>
                </c:pt>
                <c:pt idx="970">
                  <c:v>1.688326283221948E-2</c:v>
                </c:pt>
                <c:pt idx="971">
                  <c:v>2.0087193114018381E-2</c:v>
                </c:pt>
                <c:pt idx="972">
                  <c:v>1.7950620224921131E-2</c:v>
                </c:pt>
                <c:pt idx="973">
                  <c:v>1.6018826289688259E-2</c:v>
                </c:pt>
                <c:pt idx="974">
                  <c:v>3.6804511794652328E-2</c:v>
                </c:pt>
                <c:pt idx="975">
                  <c:v>3.9109209588658773E-2</c:v>
                </c:pt>
                <c:pt idx="976">
                  <c:v>2.3911119295676849E-2</c:v>
                </c:pt>
                <c:pt idx="977">
                  <c:v>3.033374089744513E-2</c:v>
                </c:pt>
                <c:pt idx="978">
                  <c:v>2.1853654586465831E-2</c:v>
                </c:pt>
                <c:pt idx="979">
                  <c:v>3.0920235264473728E-2</c:v>
                </c:pt>
                <c:pt idx="980">
                  <c:v>3.8133623287496948E-2</c:v>
                </c:pt>
                <c:pt idx="981">
                  <c:v>3.0096908348080671E-2</c:v>
                </c:pt>
                <c:pt idx="982">
                  <c:v>2.9620495530642631E-2</c:v>
                </c:pt>
                <c:pt idx="983">
                  <c:v>4.6567501324464099E-2</c:v>
                </c:pt>
                <c:pt idx="984">
                  <c:v>4.3960094151683358E-2</c:v>
                </c:pt>
                <c:pt idx="985">
                  <c:v>3.5189702479469828E-2</c:v>
                </c:pt>
                <c:pt idx="986">
                  <c:v>2.8721668446185442E-2</c:v>
                </c:pt>
                <c:pt idx="987">
                  <c:v>3.3603227680393033E-2</c:v>
                </c:pt>
                <c:pt idx="988">
                  <c:v>2.4787219803389379E-2</c:v>
                </c:pt>
                <c:pt idx="989">
                  <c:v>3.7021454490044951E-2</c:v>
                </c:pt>
                <c:pt idx="990">
                  <c:v>3.3669156260796307E-2</c:v>
                </c:pt>
                <c:pt idx="991">
                  <c:v>3.742143033204981E-2</c:v>
                </c:pt>
                <c:pt idx="992">
                  <c:v>3.4974890508643282E-2</c:v>
                </c:pt>
                <c:pt idx="993">
                  <c:v>6.4202948072553875E-2</c:v>
                </c:pt>
                <c:pt idx="994">
                  <c:v>5.468214765323845E-2</c:v>
                </c:pt>
                <c:pt idx="995">
                  <c:v>5.7424104360961882E-2</c:v>
                </c:pt>
                <c:pt idx="996">
                  <c:v>6.5310734632358994E-2</c:v>
                </c:pt>
                <c:pt idx="997">
                  <c:v>8.2488614849147185E-2</c:v>
                </c:pt>
                <c:pt idx="998">
                  <c:v>8.5999500870016468E-2</c:v>
                </c:pt>
                <c:pt idx="999">
                  <c:v>6.610916733052323E-2</c:v>
                </c:pt>
                <c:pt idx="1000">
                  <c:v>6.9266729104013991E-2</c:v>
                </c:pt>
                <c:pt idx="1001">
                  <c:v>8.2378650859088326E-2</c:v>
                </c:pt>
                <c:pt idx="1002">
                  <c:v>6.8315773238049743E-2</c:v>
                </c:pt>
                <c:pt idx="1003">
                  <c:v>5.5664674438817792E-2</c:v>
                </c:pt>
                <c:pt idx="1004">
                  <c:v>6.2796791035105187E-2</c:v>
                </c:pt>
                <c:pt idx="1005">
                  <c:v>8.4369974280966833E-2</c:v>
                </c:pt>
                <c:pt idx="1006">
                  <c:v>7.7725282022640008E-2</c:v>
                </c:pt>
                <c:pt idx="1007">
                  <c:v>6.7538635350330889E-2</c:v>
                </c:pt>
                <c:pt idx="1008">
                  <c:v>9.7563381391951171E-2</c:v>
                </c:pt>
                <c:pt idx="1009">
                  <c:v>5.9903635971950642E-2</c:v>
                </c:pt>
                <c:pt idx="1010">
                  <c:v>9.7807872468493651E-2</c:v>
                </c:pt>
                <c:pt idx="1011">
                  <c:v>6.7978725367424511E-2</c:v>
                </c:pt>
                <c:pt idx="1012">
                  <c:v>0.1134736936697847</c:v>
                </c:pt>
                <c:pt idx="1013">
                  <c:v>0.1009618697498197</c:v>
                </c:pt>
                <c:pt idx="1014">
                  <c:v>9.9702333152265024E-2</c:v>
                </c:pt>
                <c:pt idx="1015">
                  <c:v>9.5843196716893841E-2</c:v>
                </c:pt>
                <c:pt idx="1016">
                  <c:v>9.7670634122877575E-2</c:v>
                </c:pt>
                <c:pt idx="1017">
                  <c:v>0.1067722092864902</c:v>
                </c:pt>
                <c:pt idx="1018">
                  <c:v>9.2496331022722617E-2</c:v>
                </c:pt>
                <c:pt idx="1019">
                  <c:v>9.8606277415821855E-2</c:v>
                </c:pt>
                <c:pt idx="1020">
                  <c:v>9.0294187413215918E-2</c:v>
                </c:pt>
                <c:pt idx="1021">
                  <c:v>9.8602472064966321E-2</c:v>
                </c:pt>
                <c:pt idx="1022">
                  <c:v>9.4768550103246543E-2</c:v>
                </c:pt>
                <c:pt idx="1023">
                  <c:v>0.10106113057974959</c:v>
                </c:pt>
                <c:pt idx="1024">
                  <c:v>9.4952904272968611E-2</c:v>
                </c:pt>
                <c:pt idx="1025">
                  <c:v>8.8723357294102953E-2</c:v>
                </c:pt>
                <c:pt idx="1026">
                  <c:v>0.11683240547842121</c:v>
                </c:pt>
                <c:pt idx="1027">
                  <c:v>0.1022634684844802</c:v>
                </c:pt>
                <c:pt idx="1028">
                  <c:v>0.1146072193071187</c:v>
                </c:pt>
                <c:pt idx="1029">
                  <c:v>0.1064385220990513</c:v>
                </c:pt>
                <c:pt idx="1030">
                  <c:v>9.6272713260091181E-2</c:v>
                </c:pt>
                <c:pt idx="1031">
                  <c:v>0.10954914815255511</c:v>
                </c:pt>
                <c:pt idx="1032">
                  <c:v>9.5261445341458514E-2</c:v>
                </c:pt>
                <c:pt idx="1033">
                  <c:v>0.10984521820774019</c:v>
                </c:pt>
                <c:pt idx="1034">
                  <c:v>7.3550498126152442E-2</c:v>
                </c:pt>
                <c:pt idx="1035">
                  <c:v>7.9458608331053004E-2</c:v>
                </c:pt>
                <c:pt idx="1036">
                  <c:v>7.9471966470818653E-2</c:v>
                </c:pt>
                <c:pt idx="1037">
                  <c:v>6.8811257227415226E-2</c:v>
                </c:pt>
                <c:pt idx="1038">
                  <c:v>9.2778119232700101E-2</c:v>
                </c:pt>
                <c:pt idx="1039">
                  <c:v>6.3958516847786612E-2</c:v>
                </c:pt>
                <c:pt idx="1040">
                  <c:v>4.1221829963632439E-2</c:v>
                </c:pt>
                <c:pt idx="1041">
                  <c:v>7.8294980716934595E-2</c:v>
                </c:pt>
                <c:pt idx="1042">
                  <c:v>7.076251374529946E-2</c:v>
                </c:pt>
                <c:pt idx="1043">
                  <c:v>6.2289400298682171E-2</c:v>
                </c:pt>
                <c:pt idx="1044">
                  <c:v>6.1260654334250278E-2</c:v>
                </c:pt>
                <c:pt idx="1045">
                  <c:v>8.510958387175159E-2</c:v>
                </c:pt>
                <c:pt idx="1046">
                  <c:v>6.8125185086412743E-2</c:v>
                </c:pt>
                <c:pt idx="1047">
                  <c:v>6.1581699991487583E-2</c:v>
                </c:pt>
                <c:pt idx="1048">
                  <c:v>6.1993487028208782E-2</c:v>
                </c:pt>
                <c:pt idx="1049">
                  <c:v>6.3397120363307427E-2</c:v>
                </c:pt>
                <c:pt idx="1050">
                  <c:v>7.1985341116418147E-2</c:v>
                </c:pt>
                <c:pt idx="1051">
                  <c:v>0.10465964587502501</c:v>
                </c:pt>
                <c:pt idx="1052">
                  <c:v>0.1043168239657509</c:v>
                </c:pt>
                <c:pt idx="1053">
                  <c:v>8.4209822571108289E-2</c:v>
                </c:pt>
                <c:pt idx="1054">
                  <c:v>5.336172133079279E-2</c:v>
                </c:pt>
                <c:pt idx="1055">
                  <c:v>8.4602584015748272E-2</c:v>
                </c:pt>
                <c:pt idx="1056">
                  <c:v>6.5575674112776539E-2</c:v>
                </c:pt>
                <c:pt idx="1057">
                  <c:v>8.5045453482936156E-2</c:v>
                </c:pt>
                <c:pt idx="1058">
                  <c:v>6.3671210981044307E-2</c:v>
                </c:pt>
                <c:pt idx="1059">
                  <c:v>8.6521944204646942E-2</c:v>
                </c:pt>
                <c:pt idx="1060">
                  <c:v>4.5292416196639498E-2</c:v>
                </c:pt>
                <c:pt idx="1061">
                  <c:v>8.1902389990946303E-2</c:v>
                </c:pt>
                <c:pt idx="1062">
                  <c:v>5.8381289843128563E-2</c:v>
                </c:pt>
                <c:pt idx="1063">
                  <c:v>6.2488916682637827E-2</c:v>
                </c:pt>
                <c:pt idx="1064">
                  <c:v>6.3024376270983978E-2</c:v>
                </c:pt>
                <c:pt idx="1065">
                  <c:v>8.5186664324534367E-2</c:v>
                </c:pt>
                <c:pt idx="1066">
                  <c:v>6.137634047067473E-2</c:v>
                </c:pt>
                <c:pt idx="1067">
                  <c:v>6.8479837659629991E-2</c:v>
                </c:pt>
                <c:pt idx="1068">
                  <c:v>8.0280632426377521E-2</c:v>
                </c:pt>
                <c:pt idx="1069">
                  <c:v>6.928543265904466E-2</c:v>
                </c:pt>
                <c:pt idx="1070">
                  <c:v>7.6173562839713743E-2</c:v>
                </c:pt>
                <c:pt idx="1071">
                  <c:v>6.0980613447107597E-2</c:v>
                </c:pt>
                <c:pt idx="1072">
                  <c:v>7.7455655493690573E-2</c:v>
                </c:pt>
                <c:pt idx="1073">
                  <c:v>5.0913885927399108E-2</c:v>
                </c:pt>
                <c:pt idx="1074">
                  <c:v>6.541685144487569E-2</c:v>
                </c:pt>
                <c:pt idx="1075">
                  <c:v>6.6259822412041994E-2</c:v>
                </c:pt>
                <c:pt idx="1076">
                  <c:v>3.5997912105383827E-2</c:v>
                </c:pt>
                <c:pt idx="1077">
                  <c:v>4.6370511217756788E-2</c:v>
                </c:pt>
                <c:pt idx="1078">
                  <c:v>4.980801897447399E-2</c:v>
                </c:pt>
                <c:pt idx="1079">
                  <c:v>6.021111983492973E-2</c:v>
                </c:pt>
                <c:pt idx="1080">
                  <c:v>5.6072507133813107E-2</c:v>
                </c:pt>
                <c:pt idx="1081">
                  <c:v>5.8184934305731108E-2</c:v>
                </c:pt>
                <c:pt idx="1082">
                  <c:v>6.1114088107796137E-2</c:v>
                </c:pt>
                <c:pt idx="1083">
                  <c:v>5.4422139710757232E-2</c:v>
                </c:pt>
                <c:pt idx="1084">
                  <c:v>6.2784368135466659E-2</c:v>
                </c:pt>
                <c:pt idx="1085">
                  <c:v>5.4554770126677997E-2</c:v>
                </c:pt>
                <c:pt idx="1086">
                  <c:v>5.899121279769614E-2</c:v>
                </c:pt>
                <c:pt idx="1087">
                  <c:v>4.8076258688146141E-2</c:v>
                </c:pt>
                <c:pt idx="1088">
                  <c:v>6.7755026853918862E-2</c:v>
                </c:pt>
                <c:pt idx="1089">
                  <c:v>6.1041621643357517E-2</c:v>
                </c:pt>
                <c:pt idx="1090">
                  <c:v>6.3386455774306141E-2</c:v>
                </c:pt>
                <c:pt idx="1091">
                  <c:v>5.3649210367907652E-2</c:v>
                </c:pt>
                <c:pt idx="1092">
                  <c:v>4.7868057414982339E-2</c:v>
                </c:pt>
                <c:pt idx="1093">
                  <c:v>5.0911100970206069E-2</c:v>
                </c:pt>
                <c:pt idx="1094">
                  <c:v>3.5321852122984873E-2</c:v>
                </c:pt>
                <c:pt idx="1095">
                  <c:v>4.5496384565678859E-2</c:v>
                </c:pt>
                <c:pt idx="1096">
                  <c:v>4.7955524851778057E-2</c:v>
                </c:pt>
                <c:pt idx="1097">
                  <c:v>5.2571612193065977E-2</c:v>
                </c:pt>
                <c:pt idx="1098">
                  <c:v>5.0014944855360358E-2</c:v>
                </c:pt>
                <c:pt idx="1099">
                  <c:v>3.7493245630720727E-2</c:v>
                </c:pt>
                <c:pt idx="1100">
                  <c:v>2.8670578219593439E-2</c:v>
                </c:pt>
                <c:pt idx="1101">
                  <c:v>2.6158810124818199E-2</c:v>
                </c:pt>
                <c:pt idx="1102">
                  <c:v>4.2675037965546843E-2</c:v>
                </c:pt>
                <c:pt idx="1103">
                  <c:v>4.3289658264522142E-2</c:v>
                </c:pt>
                <c:pt idx="1104">
                  <c:v>4.1065097238201682E-2</c:v>
                </c:pt>
                <c:pt idx="1105">
                  <c:v>4.5418617146817393E-2</c:v>
                </c:pt>
                <c:pt idx="1106">
                  <c:v>4.0748850507454477E-2</c:v>
                </c:pt>
                <c:pt idx="1107">
                  <c:v>5.6910781385383358E-2</c:v>
                </c:pt>
                <c:pt idx="1108">
                  <c:v>4.958648039163293E-2</c:v>
                </c:pt>
                <c:pt idx="1109">
                  <c:v>5.6751921969011243E-2</c:v>
                </c:pt>
                <c:pt idx="1110">
                  <c:v>4.2193305365348328E-2</c:v>
                </c:pt>
                <c:pt idx="1111">
                  <c:v>4.7066252152215021E-2</c:v>
                </c:pt>
                <c:pt idx="1112">
                  <c:v>4.6947311003282949E-2</c:v>
                </c:pt>
                <c:pt idx="1113">
                  <c:v>3.3983247358810219E-2</c:v>
                </c:pt>
                <c:pt idx="1114">
                  <c:v>4.0219897975286537E-2</c:v>
                </c:pt>
                <c:pt idx="1115">
                  <c:v>4.7513460610899318E-2</c:v>
                </c:pt>
                <c:pt idx="1116">
                  <c:v>5.2891801658577799E-2</c:v>
                </c:pt>
                <c:pt idx="1117">
                  <c:v>3.2898422327785337E-2</c:v>
                </c:pt>
                <c:pt idx="1118">
                  <c:v>3.1309501759277568E-2</c:v>
                </c:pt>
                <c:pt idx="1119">
                  <c:v>4.3497098471855837E-2</c:v>
                </c:pt>
                <c:pt idx="1120">
                  <c:v>3.768902609897077E-2</c:v>
                </c:pt>
                <c:pt idx="1121">
                  <c:v>4.3080530277640638E-2</c:v>
                </c:pt>
                <c:pt idx="1122">
                  <c:v>2.5013378394112329E-2</c:v>
                </c:pt>
                <c:pt idx="1123">
                  <c:v>5.8267943639695972E-2</c:v>
                </c:pt>
                <c:pt idx="1124">
                  <c:v>4.7032241925761768E-2</c:v>
                </c:pt>
                <c:pt idx="1125">
                  <c:v>3.8868931147723211E-2</c:v>
                </c:pt>
                <c:pt idx="1126">
                  <c:v>3.7115918402370093E-2</c:v>
                </c:pt>
                <c:pt idx="1127">
                  <c:v>3.0880611367124829E-2</c:v>
                </c:pt>
                <c:pt idx="1128">
                  <c:v>4.4412973178677588E-2</c:v>
                </c:pt>
                <c:pt idx="1129">
                  <c:v>4.8277530834554827E-2</c:v>
                </c:pt>
                <c:pt idx="1130">
                  <c:v>3.0658102712198609E-2</c:v>
                </c:pt>
                <c:pt idx="1131">
                  <c:v>4.7400267549426618E-2</c:v>
                </c:pt>
                <c:pt idx="1132">
                  <c:v>5.352859091461605E-2</c:v>
                </c:pt>
                <c:pt idx="1133">
                  <c:v>2.844359783439172E-2</c:v>
                </c:pt>
                <c:pt idx="1134">
                  <c:v>4.6812554785647088E-2</c:v>
                </c:pt>
                <c:pt idx="1135">
                  <c:v>4.0892596790452651E-2</c:v>
                </c:pt>
                <c:pt idx="1136">
                  <c:v>4.7973851307919653E-2</c:v>
                </c:pt>
                <c:pt idx="1137">
                  <c:v>4.4935077385352393E-2</c:v>
                </c:pt>
                <c:pt idx="1138">
                  <c:v>3.8659348905573543E-2</c:v>
                </c:pt>
                <c:pt idx="1139">
                  <c:v>3.5433355996146269E-2</c:v>
                </c:pt>
                <c:pt idx="1140">
                  <c:v>4.6019772165708191E-2</c:v>
                </c:pt>
                <c:pt idx="1141">
                  <c:v>4.464755994355224E-2</c:v>
                </c:pt>
                <c:pt idx="1142">
                  <c:v>4.4579136679943551E-2</c:v>
                </c:pt>
                <c:pt idx="1143">
                  <c:v>4.8355573532158219E-2</c:v>
                </c:pt>
                <c:pt idx="1144">
                  <c:v>5.3903784525044428E-2</c:v>
                </c:pt>
                <c:pt idx="1145">
                  <c:v>4.7617462057596253E-2</c:v>
                </c:pt>
                <c:pt idx="1146">
                  <c:v>4.4221489349087817E-2</c:v>
                </c:pt>
                <c:pt idx="1147">
                  <c:v>5.4475981749264622E-2</c:v>
                </c:pt>
                <c:pt idx="1148">
                  <c:v>2.6544596893678891E-2</c:v>
                </c:pt>
                <c:pt idx="1149">
                  <c:v>2.5818843106425311E-2</c:v>
                </c:pt>
                <c:pt idx="1150">
                  <c:v>5.4182062355077602E-2</c:v>
                </c:pt>
                <c:pt idx="1151">
                  <c:v>4.4904151329784189E-2</c:v>
                </c:pt>
                <c:pt idx="1152">
                  <c:v>3.8672921773802327E-2</c:v>
                </c:pt>
                <c:pt idx="1153">
                  <c:v>1.994288382107182E-2</c:v>
                </c:pt>
                <c:pt idx="1154">
                  <c:v>6.3245068312333383E-2</c:v>
                </c:pt>
                <c:pt idx="1155">
                  <c:v>4.2155459629302817E-2</c:v>
                </c:pt>
                <c:pt idx="1156">
                  <c:v>4.110057430105294E-2</c:v>
                </c:pt>
                <c:pt idx="1157">
                  <c:v>2.603258710820406E-2</c:v>
                </c:pt>
                <c:pt idx="1158">
                  <c:v>5.7968358833888477E-2</c:v>
                </c:pt>
                <c:pt idx="1159">
                  <c:v>7.6728145834503311E-2</c:v>
                </c:pt>
                <c:pt idx="1160">
                  <c:v>6.0314353727486933E-2</c:v>
                </c:pt>
                <c:pt idx="1161">
                  <c:v>4.8398222405591843E-2</c:v>
                </c:pt>
                <c:pt idx="1162">
                  <c:v>4.4989202222649481E-2</c:v>
                </c:pt>
                <c:pt idx="1163">
                  <c:v>4.5931099695432867E-2</c:v>
                </c:pt>
                <c:pt idx="1164">
                  <c:v>3.9816021435410368E-2</c:v>
                </c:pt>
                <c:pt idx="1165">
                  <c:v>3.7217387392367372E-2</c:v>
                </c:pt>
                <c:pt idx="1166">
                  <c:v>4.8487284851056779E-2</c:v>
                </c:pt>
                <c:pt idx="1167">
                  <c:v>5.5311545569051067E-2</c:v>
                </c:pt>
                <c:pt idx="1168">
                  <c:v>4.9543204042203692E-2</c:v>
                </c:pt>
                <c:pt idx="1169">
                  <c:v>2.1311938263128442E-2</c:v>
                </c:pt>
                <c:pt idx="1170">
                  <c:v>2.8769907822828719E-2</c:v>
                </c:pt>
                <c:pt idx="1171">
                  <c:v>2.7817134978042769E-2</c:v>
                </c:pt>
                <c:pt idx="1172">
                  <c:v>3.5193543642156107E-2</c:v>
                </c:pt>
                <c:pt idx="1173">
                  <c:v>2.5818461182897701E-2</c:v>
                </c:pt>
                <c:pt idx="1174">
                  <c:v>4.4484506464415999E-2</c:v>
                </c:pt>
                <c:pt idx="1175">
                  <c:v>3.8238076116521552E-2</c:v>
                </c:pt>
                <c:pt idx="1176">
                  <c:v>2.0792363693057991E-2</c:v>
                </c:pt>
                <c:pt idx="1177">
                  <c:v>3.4221532776378363E-2</c:v>
                </c:pt>
                <c:pt idx="1178">
                  <c:v>3.0530436391697849E-2</c:v>
                </c:pt>
                <c:pt idx="1179">
                  <c:v>3.0626190474653089E-2</c:v>
                </c:pt>
                <c:pt idx="1180">
                  <c:v>3.5537432124109633E-2</c:v>
                </c:pt>
                <c:pt idx="1181">
                  <c:v>2.3297921192826841E-2</c:v>
                </c:pt>
                <c:pt idx="1182">
                  <c:v>2.4268543784868219E-2</c:v>
                </c:pt>
                <c:pt idx="1183">
                  <c:v>2.010562070097828E-2</c:v>
                </c:pt>
                <c:pt idx="1184">
                  <c:v>2.191034959995157E-2</c:v>
                </c:pt>
                <c:pt idx="1185">
                  <c:v>2.846331722607949E-2</c:v>
                </c:pt>
                <c:pt idx="1186">
                  <c:v>2.9398950614100531E-2</c:v>
                </c:pt>
                <c:pt idx="1187">
                  <c:v>2.5905892395029821E-2</c:v>
                </c:pt>
                <c:pt idx="1188">
                  <c:v>1.602694774200835E-2</c:v>
                </c:pt>
                <c:pt idx="1189">
                  <c:v>1.8500850699573652E-2</c:v>
                </c:pt>
                <c:pt idx="1190">
                  <c:v>2.2114927405757361E-2</c:v>
                </c:pt>
                <c:pt idx="1191">
                  <c:v>2.1438467227694089E-2</c:v>
                </c:pt>
                <c:pt idx="1192">
                  <c:v>1.7255635433381392E-2</c:v>
                </c:pt>
                <c:pt idx="1193">
                  <c:v>2.183185066948079E-2</c:v>
                </c:pt>
                <c:pt idx="1194">
                  <c:v>2.4122467919797452E-2</c:v>
                </c:pt>
                <c:pt idx="1195">
                  <c:v>2.247233709664212E-2</c:v>
                </c:pt>
                <c:pt idx="1196">
                  <c:v>3.3155102958590671E-2</c:v>
                </c:pt>
                <c:pt idx="1197">
                  <c:v>2.1925187444874799E-2</c:v>
                </c:pt>
                <c:pt idx="1198">
                  <c:v>1.6599042809373611E-2</c:v>
                </c:pt>
                <c:pt idx="1199">
                  <c:v>2.0929557762474821E-2</c:v>
                </c:pt>
                <c:pt idx="1200">
                  <c:v>2.2661380449773581E-2</c:v>
                </c:pt>
                <c:pt idx="1201">
                  <c:v>1.9950653668226029E-2</c:v>
                </c:pt>
                <c:pt idx="1202">
                  <c:v>2.2121730585554809E-2</c:v>
                </c:pt>
                <c:pt idx="1203">
                  <c:v>2.0593553364402571E-2</c:v>
                </c:pt>
                <c:pt idx="1204">
                  <c:v>1.187086960273275E-2</c:v>
                </c:pt>
                <c:pt idx="1205">
                  <c:v>1.428248327108181E-2</c:v>
                </c:pt>
                <c:pt idx="1206">
                  <c:v>4.1859806556740098E-2</c:v>
                </c:pt>
                <c:pt idx="1207">
                  <c:v>3.0401119474108621E-2</c:v>
                </c:pt>
                <c:pt idx="1208">
                  <c:v>3.4332402816186457E-2</c:v>
                </c:pt>
                <c:pt idx="1209">
                  <c:v>4.8042640925997089E-2</c:v>
                </c:pt>
                <c:pt idx="1210">
                  <c:v>3.0905833936015929E-2</c:v>
                </c:pt>
                <c:pt idx="1211">
                  <c:v>4.5778850561887963E-2</c:v>
                </c:pt>
                <c:pt idx="1212">
                  <c:v>2.8073054582500669E-2</c:v>
                </c:pt>
                <c:pt idx="1213">
                  <c:v>1.5690939276176669E-2</c:v>
                </c:pt>
                <c:pt idx="1214">
                  <c:v>2.55700762356991E-2</c:v>
                </c:pt>
                <c:pt idx="1215">
                  <c:v>2.9541538128444431E-2</c:v>
                </c:pt>
                <c:pt idx="1216">
                  <c:v>2.5911112751620599E-2</c:v>
                </c:pt>
                <c:pt idx="1217">
                  <c:v>2.6602531073119561E-2</c:v>
                </c:pt>
              </c:numCache>
            </c:numRef>
          </c:val>
          <c:extLst>
            <c:ext xmlns:c16="http://schemas.microsoft.com/office/drawing/2014/chart" uri="{C3380CC4-5D6E-409C-BE32-E72D297353CC}">
              <c16:uniqueId val="{00000002-2B5F-4852-990D-D4FC3BD1DE07}"/>
            </c:ext>
          </c:extLst>
        </c:ser>
        <c:ser>
          <c:idx val="4"/>
          <c:order val="4"/>
          <c:tx>
            <c:strRef>
              <c:f>'Finansiel stressindikator'!$F$7</c:f>
              <c:strCache>
                <c:ptCount val="1"/>
                <c:pt idx="0">
                  <c:v>Valutamarkedet</c:v>
                </c:pt>
              </c:strCache>
            </c:strRef>
          </c:tx>
          <c:spPr>
            <a:solidFill>
              <a:schemeClr val="accent1"/>
            </a:solidFill>
          </c:spPr>
          <c:cat>
            <c:numRef>
              <c:f>'Finansiel stressindikator'!$A$8:$A$1225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'Finansiel stressindikator'!$F$8:$F$1225</c:f>
              <c:numCache>
                <c:formatCode>0.000</c:formatCode>
                <c:ptCount val="1218"/>
                <c:pt idx="0">
                  <c:v>1.8777642158954791E-2</c:v>
                </c:pt>
                <c:pt idx="1">
                  <c:v>3.3931448252547798E-2</c:v>
                </c:pt>
                <c:pt idx="2">
                  <c:v>5.8716103257154317E-2</c:v>
                </c:pt>
                <c:pt idx="3">
                  <c:v>5.4744810687818182E-2</c:v>
                </c:pt>
                <c:pt idx="4">
                  <c:v>3.9092440696436997E-2</c:v>
                </c:pt>
                <c:pt idx="5">
                  <c:v>4.6179192786763829E-2</c:v>
                </c:pt>
                <c:pt idx="6">
                  <c:v>3.5605155793049313E-2</c:v>
                </c:pt>
                <c:pt idx="7">
                  <c:v>9.5323655234504076E-2</c:v>
                </c:pt>
                <c:pt idx="8">
                  <c:v>6.0418213357338567E-2</c:v>
                </c:pt>
                <c:pt idx="9">
                  <c:v>5.0958906183117672E-2</c:v>
                </c:pt>
                <c:pt idx="10">
                  <c:v>6.9512584536380539E-2</c:v>
                </c:pt>
                <c:pt idx="11">
                  <c:v>1.3468296847821229E-2</c:v>
                </c:pt>
                <c:pt idx="12">
                  <c:v>1.8748179816376959E-2</c:v>
                </c:pt>
                <c:pt idx="13">
                  <c:v>2.8835015175647429E-2</c:v>
                </c:pt>
                <c:pt idx="14">
                  <c:v>6.6337047839390748E-2</c:v>
                </c:pt>
                <c:pt idx="15">
                  <c:v>7.4978599358200143E-2</c:v>
                </c:pt>
                <c:pt idx="16">
                  <c:v>5.6745817817333739E-2</c:v>
                </c:pt>
                <c:pt idx="17">
                  <c:v>6.4661313601330733E-2</c:v>
                </c:pt>
                <c:pt idx="18">
                  <c:v>5.6413021332328263E-2</c:v>
                </c:pt>
                <c:pt idx="19">
                  <c:v>6.1716357997195367E-2</c:v>
                </c:pt>
                <c:pt idx="20">
                  <c:v>4.2866786644499118E-2</c:v>
                </c:pt>
                <c:pt idx="21">
                  <c:v>4.5670070451164273E-2</c:v>
                </c:pt>
                <c:pt idx="22">
                  <c:v>4.9640451870620959E-2</c:v>
                </c:pt>
                <c:pt idx="23">
                  <c:v>3.0902165768411968E-2</c:v>
                </c:pt>
                <c:pt idx="24">
                  <c:v>4.107031998710018E-2</c:v>
                </c:pt>
                <c:pt idx="25">
                  <c:v>5.193498115329661E-2</c:v>
                </c:pt>
                <c:pt idx="26">
                  <c:v>4.1684660085806867E-2</c:v>
                </c:pt>
                <c:pt idx="27">
                  <c:v>4.9119766342730471E-2</c:v>
                </c:pt>
                <c:pt idx="28">
                  <c:v>3.2964999022067863E-2</c:v>
                </c:pt>
                <c:pt idx="29">
                  <c:v>3.4562519619774273E-2</c:v>
                </c:pt>
                <c:pt idx="30">
                  <c:v>6.4116199771026464E-2</c:v>
                </c:pt>
                <c:pt idx="31">
                  <c:v>2.0679319347296301E-2</c:v>
                </c:pt>
                <c:pt idx="32">
                  <c:v>6.2715389865738297E-2</c:v>
                </c:pt>
                <c:pt idx="33">
                  <c:v>5.7098583394784727E-2</c:v>
                </c:pt>
                <c:pt idx="34">
                  <c:v>4.9227865672578863E-2</c:v>
                </c:pt>
                <c:pt idx="35">
                  <c:v>3.238091280233546E-2</c:v>
                </c:pt>
                <c:pt idx="36">
                  <c:v>7.7631175356802515E-2</c:v>
                </c:pt>
                <c:pt idx="37">
                  <c:v>5.3217004207929651E-2</c:v>
                </c:pt>
                <c:pt idx="38">
                  <c:v>6.2671004226381707E-2</c:v>
                </c:pt>
                <c:pt idx="39">
                  <c:v>3.2840296687177632E-2</c:v>
                </c:pt>
                <c:pt idx="40">
                  <c:v>4.0388850051660673E-2</c:v>
                </c:pt>
                <c:pt idx="41">
                  <c:v>3.2529737645023267E-2</c:v>
                </c:pt>
                <c:pt idx="42">
                  <c:v>3.5696270577485492E-2</c:v>
                </c:pt>
                <c:pt idx="43">
                  <c:v>3.471943157967157E-2</c:v>
                </c:pt>
                <c:pt idx="44">
                  <c:v>3.2526151090270003E-2</c:v>
                </c:pt>
                <c:pt idx="45">
                  <c:v>2.141541614687548E-2</c:v>
                </c:pt>
                <c:pt idx="46">
                  <c:v>1.9094664791084182E-2</c:v>
                </c:pt>
                <c:pt idx="47">
                  <c:v>1.1809472753498579E-2</c:v>
                </c:pt>
                <c:pt idx="48">
                  <c:v>8.0809141877429894E-3</c:v>
                </c:pt>
                <c:pt idx="49">
                  <c:v>1.436859069891055E-2</c:v>
                </c:pt>
                <c:pt idx="50">
                  <c:v>3.3585005700924257E-2</c:v>
                </c:pt>
                <c:pt idx="51">
                  <c:v>2.5429137673052851E-2</c:v>
                </c:pt>
                <c:pt idx="52">
                  <c:v>3.7319845395520593E-2</c:v>
                </c:pt>
                <c:pt idx="53">
                  <c:v>6.3896113233312457E-2</c:v>
                </c:pt>
                <c:pt idx="54">
                  <c:v>3.0035894523488479E-2</c:v>
                </c:pt>
                <c:pt idx="55">
                  <c:v>2.3711415058980619E-2</c:v>
                </c:pt>
                <c:pt idx="56">
                  <c:v>2.810642887788484E-2</c:v>
                </c:pt>
                <c:pt idx="57">
                  <c:v>2.1365253852788629E-2</c:v>
                </c:pt>
                <c:pt idx="58">
                  <c:v>4.5432759412156069E-2</c:v>
                </c:pt>
                <c:pt idx="59">
                  <c:v>5.3382381312628638E-2</c:v>
                </c:pt>
                <c:pt idx="60">
                  <c:v>2.9602275199618659E-2</c:v>
                </c:pt>
                <c:pt idx="61">
                  <c:v>3.8625661561776457E-2</c:v>
                </c:pt>
                <c:pt idx="62">
                  <c:v>2.7278054134882278E-2</c:v>
                </c:pt>
                <c:pt idx="63">
                  <c:v>3.6867252825645923E-2</c:v>
                </c:pt>
                <c:pt idx="64">
                  <c:v>2.1554613270312061E-2</c:v>
                </c:pt>
                <c:pt idx="65">
                  <c:v>3.0630136376742612E-2</c:v>
                </c:pt>
                <c:pt idx="66">
                  <c:v>3.4177015840783247E-2</c:v>
                </c:pt>
                <c:pt idx="67">
                  <c:v>4.43136126606022E-2</c:v>
                </c:pt>
                <c:pt idx="68">
                  <c:v>4.4415346924227897E-2</c:v>
                </c:pt>
                <c:pt idx="69">
                  <c:v>3.7832489949830773E-2</c:v>
                </c:pt>
                <c:pt idx="70">
                  <c:v>2.2846118230192249E-2</c:v>
                </c:pt>
                <c:pt idx="71">
                  <c:v>1.0921275339371549E-2</c:v>
                </c:pt>
                <c:pt idx="72">
                  <c:v>4.2658168988308348E-2</c:v>
                </c:pt>
                <c:pt idx="73">
                  <c:v>3.6161354429324617E-2</c:v>
                </c:pt>
                <c:pt idx="74">
                  <c:v>4.6859835160560671E-3</c:v>
                </c:pt>
                <c:pt idx="75">
                  <c:v>2.2600679984900091E-2</c:v>
                </c:pt>
                <c:pt idx="76">
                  <c:v>4.9346411099423677E-3</c:v>
                </c:pt>
                <c:pt idx="77">
                  <c:v>1.136864879050322E-2</c:v>
                </c:pt>
                <c:pt idx="78">
                  <c:v>1.388030459000783E-2</c:v>
                </c:pt>
                <c:pt idx="79">
                  <c:v>7.0661914999821419E-3</c:v>
                </c:pt>
                <c:pt idx="80">
                  <c:v>1.934114468127629E-2</c:v>
                </c:pt>
                <c:pt idx="81">
                  <c:v>1.1191028621232391E-2</c:v>
                </c:pt>
                <c:pt idx="82">
                  <c:v>6.5842703796153701E-3</c:v>
                </c:pt>
                <c:pt idx="83">
                  <c:v>2.2723051295923259E-2</c:v>
                </c:pt>
                <c:pt idx="84">
                  <c:v>1.3773638585424689E-2</c:v>
                </c:pt>
                <c:pt idx="85">
                  <c:v>9.2071702852229848E-3</c:v>
                </c:pt>
                <c:pt idx="86">
                  <c:v>6.0898594911806252E-3</c:v>
                </c:pt>
                <c:pt idx="87">
                  <c:v>1.9669870874677489E-2</c:v>
                </c:pt>
                <c:pt idx="88">
                  <c:v>1.389230323002918E-2</c:v>
                </c:pt>
                <c:pt idx="89">
                  <c:v>1.5985031112827609E-2</c:v>
                </c:pt>
                <c:pt idx="90">
                  <c:v>9.5210255790888158E-3</c:v>
                </c:pt>
                <c:pt idx="91">
                  <c:v>1.5623640720627481E-2</c:v>
                </c:pt>
                <c:pt idx="92">
                  <c:v>1.9646146409337671E-2</c:v>
                </c:pt>
                <c:pt idx="93">
                  <c:v>1.6455629207702421E-2</c:v>
                </c:pt>
                <c:pt idx="94">
                  <c:v>1.8591632920185959E-2</c:v>
                </c:pt>
                <c:pt idx="95">
                  <c:v>5.1907587259362661E-3</c:v>
                </c:pt>
                <c:pt idx="96">
                  <c:v>5.4766662338819978E-3</c:v>
                </c:pt>
                <c:pt idx="97">
                  <c:v>4.4100614486016078E-2</c:v>
                </c:pt>
                <c:pt idx="98">
                  <c:v>1.472248920091368E-2</c:v>
                </c:pt>
                <c:pt idx="99">
                  <c:v>2.168255070266082E-2</c:v>
                </c:pt>
                <c:pt idx="100">
                  <c:v>2.2884971343605551E-2</c:v>
                </c:pt>
                <c:pt idx="101">
                  <c:v>1.098636124301308E-2</c:v>
                </c:pt>
                <c:pt idx="102">
                  <c:v>2.6539822765119341E-2</c:v>
                </c:pt>
                <c:pt idx="103">
                  <c:v>9.6840814498545657E-3</c:v>
                </c:pt>
                <c:pt idx="104">
                  <c:v>1.253364139889974E-2</c:v>
                </c:pt>
                <c:pt idx="105">
                  <c:v>1.038690524534994E-2</c:v>
                </c:pt>
                <c:pt idx="106">
                  <c:v>5.4225150081981793E-3</c:v>
                </c:pt>
                <c:pt idx="107">
                  <c:v>4.5744925206570976E-3</c:v>
                </c:pt>
                <c:pt idx="108">
                  <c:v>4.1301758544349766E-3</c:v>
                </c:pt>
                <c:pt idx="109">
                  <c:v>1.132772906481928E-2</c:v>
                </c:pt>
                <c:pt idx="110">
                  <c:v>6.910063063243585E-3</c:v>
                </c:pt>
                <c:pt idx="111">
                  <c:v>9.1558294814484131E-3</c:v>
                </c:pt>
                <c:pt idx="112">
                  <c:v>1.139956490599402E-2</c:v>
                </c:pt>
                <c:pt idx="113">
                  <c:v>1.137782281303683E-2</c:v>
                </c:pt>
                <c:pt idx="114">
                  <c:v>9.2561908835203013E-3</c:v>
                </c:pt>
                <c:pt idx="115">
                  <c:v>4.1490123480373304E-3</c:v>
                </c:pt>
                <c:pt idx="116">
                  <c:v>9.7350078298994898E-3</c:v>
                </c:pt>
                <c:pt idx="117">
                  <c:v>7.6115527223374838E-3</c:v>
                </c:pt>
                <c:pt idx="118">
                  <c:v>1.693790296481372E-2</c:v>
                </c:pt>
                <c:pt idx="119">
                  <c:v>1.310916593851484E-2</c:v>
                </c:pt>
                <c:pt idx="120">
                  <c:v>2.246268121010361E-2</c:v>
                </c:pt>
                <c:pt idx="121">
                  <c:v>9.892614468785409E-3</c:v>
                </c:pt>
                <c:pt idx="122">
                  <c:v>6.9150246859087288E-3</c:v>
                </c:pt>
                <c:pt idx="123">
                  <c:v>2.933205026508507E-2</c:v>
                </c:pt>
                <c:pt idx="124">
                  <c:v>1.5558982472800549E-2</c:v>
                </c:pt>
                <c:pt idx="125">
                  <c:v>3.0787873078496009E-2</c:v>
                </c:pt>
                <c:pt idx="126">
                  <c:v>2.496098655395429E-2</c:v>
                </c:pt>
                <c:pt idx="127">
                  <c:v>2.251174142747011E-2</c:v>
                </c:pt>
                <c:pt idx="128">
                  <c:v>1.7766828554044552E-2</c:v>
                </c:pt>
                <c:pt idx="129">
                  <c:v>2.5959125918480552E-2</c:v>
                </c:pt>
                <c:pt idx="130">
                  <c:v>2.9205223344289741E-2</c:v>
                </c:pt>
                <c:pt idx="131">
                  <c:v>7.8442650289575616E-3</c:v>
                </c:pt>
                <c:pt idx="132">
                  <c:v>1.196988334690861E-2</c:v>
                </c:pt>
                <c:pt idx="133">
                  <c:v>7.2564816421447527E-3</c:v>
                </c:pt>
                <c:pt idx="134">
                  <c:v>1.153777153608424E-2</c:v>
                </c:pt>
                <c:pt idx="135">
                  <c:v>3.0596120767564928E-3</c:v>
                </c:pt>
                <c:pt idx="136">
                  <c:v>2.0180334352729361E-2</c:v>
                </c:pt>
                <c:pt idx="137">
                  <c:v>3.5994822317727531E-3</c:v>
                </c:pt>
                <c:pt idx="138">
                  <c:v>6.9591709082145858E-3</c:v>
                </c:pt>
                <c:pt idx="139">
                  <c:v>1.3395714922428029E-2</c:v>
                </c:pt>
                <c:pt idx="140">
                  <c:v>3.561868175768884E-3</c:v>
                </c:pt>
                <c:pt idx="141">
                  <c:v>1.8255952030869521E-2</c:v>
                </c:pt>
                <c:pt idx="142">
                  <c:v>1.1780154049214901E-2</c:v>
                </c:pt>
                <c:pt idx="143">
                  <c:v>1.6634744830146889E-2</c:v>
                </c:pt>
                <c:pt idx="144">
                  <c:v>1.175843248854623E-2</c:v>
                </c:pt>
                <c:pt idx="145">
                  <c:v>2.7862614569800319E-2</c:v>
                </c:pt>
                <c:pt idx="146">
                  <c:v>1.9101078555204671E-2</c:v>
                </c:pt>
                <c:pt idx="147">
                  <c:v>1.9492907068617869E-2</c:v>
                </c:pt>
                <c:pt idx="148">
                  <c:v>1.452322128319288E-2</c:v>
                </c:pt>
                <c:pt idx="149">
                  <c:v>2.9498033448983461E-2</c:v>
                </c:pt>
                <c:pt idx="150">
                  <c:v>8.9910266362735001E-3</c:v>
                </c:pt>
                <c:pt idx="151">
                  <c:v>5.9202171849212218E-3</c:v>
                </c:pt>
                <c:pt idx="152">
                  <c:v>1.9488686444593811E-2</c:v>
                </c:pt>
                <c:pt idx="153">
                  <c:v>4.224873781110609E-3</c:v>
                </c:pt>
                <c:pt idx="154">
                  <c:v>1.657932556169563E-2</c:v>
                </c:pt>
                <c:pt idx="155">
                  <c:v>1.5940835326099238E-2</c:v>
                </c:pt>
                <c:pt idx="156">
                  <c:v>5.0683935282662936E-3</c:v>
                </c:pt>
                <c:pt idx="157">
                  <c:v>2.2545102272620032E-2</c:v>
                </c:pt>
                <c:pt idx="158">
                  <c:v>1.440472697322275E-2</c:v>
                </c:pt>
                <c:pt idx="159">
                  <c:v>1.5977256543934251E-2</c:v>
                </c:pt>
                <c:pt idx="160">
                  <c:v>1.0435397055552929E-2</c:v>
                </c:pt>
                <c:pt idx="161">
                  <c:v>6.7062668055899227E-3</c:v>
                </c:pt>
                <c:pt idx="162">
                  <c:v>8.7500755221106997E-3</c:v>
                </c:pt>
                <c:pt idx="163">
                  <c:v>1.33208547437146E-2</c:v>
                </c:pt>
                <c:pt idx="164">
                  <c:v>8.7806550865902767E-3</c:v>
                </c:pt>
                <c:pt idx="165">
                  <c:v>6.5325387623242151E-3</c:v>
                </c:pt>
                <c:pt idx="166">
                  <c:v>3.018149941555685E-2</c:v>
                </c:pt>
                <c:pt idx="167">
                  <c:v>2.9611275668168919E-2</c:v>
                </c:pt>
                <c:pt idx="168">
                  <c:v>5.6819479819095057E-3</c:v>
                </c:pt>
                <c:pt idx="169">
                  <c:v>1.5745200976128651E-2</c:v>
                </c:pt>
                <c:pt idx="170">
                  <c:v>1.5231381610134591E-2</c:v>
                </c:pt>
                <c:pt idx="171">
                  <c:v>9.3736462230284649E-3</c:v>
                </c:pt>
                <c:pt idx="172">
                  <c:v>8.7617809934072994E-3</c:v>
                </c:pt>
                <c:pt idx="173">
                  <c:v>5.0023309993992418E-2</c:v>
                </c:pt>
                <c:pt idx="174">
                  <c:v>1.5521778185957159E-2</c:v>
                </c:pt>
                <c:pt idx="175">
                  <c:v>1.8950954797034611E-2</c:v>
                </c:pt>
                <c:pt idx="176">
                  <c:v>2.0607764234109951E-2</c:v>
                </c:pt>
                <c:pt idx="177">
                  <c:v>7.9897419850179542E-3</c:v>
                </c:pt>
                <c:pt idx="178">
                  <c:v>1.488598369069072E-2</c:v>
                </c:pt>
                <c:pt idx="179">
                  <c:v>3.2667090204763452E-2</c:v>
                </c:pt>
                <c:pt idx="180">
                  <c:v>1.5732251314481381E-2</c:v>
                </c:pt>
                <c:pt idx="181">
                  <c:v>9.0908404780041009E-3</c:v>
                </c:pt>
                <c:pt idx="182">
                  <c:v>2.4639905842922648E-2</c:v>
                </c:pt>
                <c:pt idx="183">
                  <c:v>9.5836591554335909E-3</c:v>
                </c:pt>
                <c:pt idx="184">
                  <c:v>1.348110416755202E-2</c:v>
                </c:pt>
                <c:pt idx="185">
                  <c:v>7.4791051550216281E-3</c:v>
                </c:pt>
                <c:pt idx="186">
                  <c:v>1.087273384984107E-2</c:v>
                </c:pt>
                <c:pt idx="187">
                  <c:v>1.014334903180251E-2</c:v>
                </c:pt>
                <c:pt idx="188">
                  <c:v>1.010882973925465E-2</c:v>
                </c:pt>
                <c:pt idx="189">
                  <c:v>1.632396608823632E-2</c:v>
                </c:pt>
                <c:pt idx="190">
                  <c:v>1.289377548509993E-2</c:v>
                </c:pt>
                <c:pt idx="191">
                  <c:v>1.5818421731546541E-2</c:v>
                </c:pt>
                <c:pt idx="192">
                  <c:v>1.8445588847589262E-2</c:v>
                </c:pt>
                <c:pt idx="193">
                  <c:v>1.543582284381159E-2</c:v>
                </c:pt>
                <c:pt idx="194">
                  <c:v>1.1127258068325241E-2</c:v>
                </c:pt>
                <c:pt idx="195">
                  <c:v>5.4628538643478799E-3</c:v>
                </c:pt>
                <c:pt idx="196">
                  <c:v>7.8978277830758208E-3</c:v>
                </c:pt>
                <c:pt idx="197">
                  <c:v>4.7107350684572492E-3</c:v>
                </c:pt>
                <c:pt idx="198">
                  <c:v>9.9852465469456118E-3</c:v>
                </c:pt>
                <c:pt idx="199">
                  <c:v>8.223483632704141E-3</c:v>
                </c:pt>
                <c:pt idx="200">
                  <c:v>1.415811527722898E-2</c:v>
                </c:pt>
                <c:pt idx="201">
                  <c:v>1.723763170559808E-2</c:v>
                </c:pt>
                <c:pt idx="202">
                  <c:v>4.8679143501946806E-3</c:v>
                </c:pt>
                <c:pt idx="203">
                  <c:v>1.3285626824797791E-2</c:v>
                </c:pt>
                <c:pt idx="204">
                  <c:v>1.486643391625111E-2</c:v>
                </c:pt>
                <c:pt idx="205">
                  <c:v>2.478717090595156E-3</c:v>
                </c:pt>
                <c:pt idx="206">
                  <c:v>1.928692266964498E-2</c:v>
                </c:pt>
                <c:pt idx="207">
                  <c:v>2.5735339587107869E-2</c:v>
                </c:pt>
                <c:pt idx="208">
                  <c:v>5.2586025375653492E-3</c:v>
                </c:pt>
                <c:pt idx="209">
                  <c:v>8.6246045975189173E-3</c:v>
                </c:pt>
                <c:pt idx="210">
                  <c:v>8.9935403638480762E-3</c:v>
                </c:pt>
                <c:pt idx="211">
                  <c:v>1.7820172324632989E-2</c:v>
                </c:pt>
                <c:pt idx="212">
                  <c:v>2.124461411668364E-2</c:v>
                </c:pt>
                <c:pt idx="213">
                  <c:v>5.0240074237466311E-3</c:v>
                </c:pt>
                <c:pt idx="214">
                  <c:v>2.3099562405809581E-2</c:v>
                </c:pt>
                <c:pt idx="215">
                  <c:v>2.7626857902903462E-2</c:v>
                </c:pt>
                <c:pt idx="216">
                  <c:v>1.4416376723758499E-2</c:v>
                </c:pt>
                <c:pt idx="217">
                  <c:v>1.3373607719077221E-2</c:v>
                </c:pt>
                <c:pt idx="218">
                  <c:v>4.8257630372740114E-3</c:v>
                </c:pt>
                <c:pt idx="219">
                  <c:v>2.6129400123284761E-2</c:v>
                </c:pt>
                <c:pt idx="220">
                  <c:v>6.7930909905745806E-3</c:v>
                </c:pt>
                <c:pt idx="221">
                  <c:v>1.252527524439935E-2</c:v>
                </c:pt>
                <c:pt idx="222">
                  <c:v>5.4705925346307501E-3</c:v>
                </c:pt>
                <c:pt idx="223">
                  <c:v>8.5102944964079979E-3</c:v>
                </c:pt>
                <c:pt idx="224">
                  <c:v>6.9282596111876994E-3</c:v>
                </c:pt>
                <c:pt idx="225">
                  <c:v>6.7511044710656448E-3</c:v>
                </c:pt>
                <c:pt idx="226">
                  <c:v>8.1872658390947459E-3</c:v>
                </c:pt>
                <c:pt idx="227">
                  <c:v>1.0747073181966851E-2</c:v>
                </c:pt>
                <c:pt idx="228">
                  <c:v>6.7719871580534143E-3</c:v>
                </c:pt>
                <c:pt idx="229">
                  <c:v>2.2634522973009458E-2</c:v>
                </c:pt>
                <c:pt idx="230">
                  <c:v>2.3442524435984519E-2</c:v>
                </c:pt>
                <c:pt idx="231">
                  <c:v>1.169620001289449E-2</c:v>
                </c:pt>
                <c:pt idx="232">
                  <c:v>1.3044268370893029E-2</c:v>
                </c:pt>
                <c:pt idx="233">
                  <c:v>1.288164347019354E-2</c:v>
                </c:pt>
                <c:pt idx="234">
                  <c:v>3.1650110430850118E-3</c:v>
                </c:pt>
                <c:pt idx="235">
                  <c:v>4.3168030605558759E-2</c:v>
                </c:pt>
                <c:pt idx="236">
                  <c:v>3.2329962329045718E-2</c:v>
                </c:pt>
                <c:pt idx="237">
                  <c:v>3.5192678659956123E-2</c:v>
                </c:pt>
                <c:pt idx="238">
                  <c:v>4.9857979096015421E-2</c:v>
                </c:pt>
                <c:pt idx="239">
                  <c:v>4.3534850133443562E-2</c:v>
                </c:pt>
                <c:pt idx="240">
                  <c:v>2.1257318741217439E-2</c:v>
                </c:pt>
                <c:pt idx="241">
                  <c:v>1.0197550412445329E-2</c:v>
                </c:pt>
                <c:pt idx="242">
                  <c:v>3.7757895477473727E-2</c:v>
                </c:pt>
                <c:pt idx="243">
                  <c:v>5.8611893907899532E-2</c:v>
                </c:pt>
                <c:pt idx="244">
                  <c:v>3.6979101975152168E-2</c:v>
                </c:pt>
                <c:pt idx="245">
                  <c:v>2.7342352701887271E-2</c:v>
                </c:pt>
                <c:pt idx="246">
                  <c:v>3.2289878829374848E-2</c:v>
                </c:pt>
                <c:pt idx="247">
                  <c:v>1.6782446939168971E-2</c:v>
                </c:pt>
                <c:pt idx="248">
                  <c:v>4.6279780940895042E-2</c:v>
                </c:pt>
                <c:pt idx="249">
                  <c:v>3.6459840222544802E-2</c:v>
                </c:pt>
                <c:pt idx="250">
                  <c:v>3.2514162044008837E-2</c:v>
                </c:pt>
                <c:pt idx="251">
                  <c:v>6.6551107771648882E-2</c:v>
                </c:pt>
                <c:pt idx="252">
                  <c:v>2.5313868475206239E-2</c:v>
                </c:pt>
                <c:pt idx="253">
                  <c:v>6.4706727345561488E-2</c:v>
                </c:pt>
                <c:pt idx="254">
                  <c:v>5.6355692925840667E-2</c:v>
                </c:pt>
                <c:pt idx="255">
                  <c:v>5.3212975540157699E-2</c:v>
                </c:pt>
                <c:pt idx="256">
                  <c:v>3.5076834955682687E-2</c:v>
                </c:pt>
                <c:pt idx="257">
                  <c:v>5.0949950712620803E-2</c:v>
                </c:pt>
                <c:pt idx="258">
                  <c:v>6.3355252988956612E-2</c:v>
                </c:pt>
                <c:pt idx="259">
                  <c:v>3.777194312060856E-2</c:v>
                </c:pt>
                <c:pt idx="260">
                  <c:v>6.7142895878304937E-2</c:v>
                </c:pt>
                <c:pt idx="261">
                  <c:v>9.5052577388697032E-2</c:v>
                </c:pt>
                <c:pt idx="262">
                  <c:v>7.1254538631680797E-2</c:v>
                </c:pt>
                <c:pt idx="263">
                  <c:v>6.4142723174453811E-2</c:v>
                </c:pt>
                <c:pt idx="264">
                  <c:v>3.6958890580017389E-2</c:v>
                </c:pt>
                <c:pt idx="265">
                  <c:v>2.956537958607627E-2</c:v>
                </c:pt>
                <c:pt idx="266">
                  <c:v>4.8050323709434267E-2</c:v>
                </c:pt>
                <c:pt idx="267">
                  <c:v>2.4238113663271221E-2</c:v>
                </c:pt>
                <c:pt idx="268">
                  <c:v>4.8111194264525883E-2</c:v>
                </c:pt>
                <c:pt idx="269">
                  <c:v>7.6794189939569685E-2</c:v>
                </c:pt>
                <c:pt idx="270">
                  <c:v>6.8242214833130921E-2</c:v>
                </c:pt>
                <c:pt idx="271">
                  <c:v>5.1174101150126702E-2</c:v>
                </c:pt>
                <c:pt idx="272">
                  <c:v>4.4955681435920998E-2</c:v>
                </c:pt>
                <c:pt idx="273">
                  <c:v>5.8910096679535978E-2</c:v>
                </c:pt>
                <c:pt idx="274">
                  <c:v>8.9711906620284609E-2</c:v>
                </c:pt>
                <c:pt idx="275">
                  <c:v>3.5816726786678917E-2</c:v>
                </c:pt>
                <c:pt idx="276">
                  <c:v>3.8715323575209667E-2</c:v>
                </c:pt>
                <c:pt idx="277">
                  <c:v>2.020663790464473E-2</c:v>
                </c:pt>
                <c:pt idx="278">
                  <c:v>4.2538787721929719E-2</c:v>
                </c:pt>
                <c:pt idx="279">
                  <c:v>4.2500084345314583E-2</c:v>
                </c:pt>
                <c:pt idx="280">
                  <c:v>7.4342891042924936E-2</c:v>
                </c:pt>
                <c:pt idx="281">
                  <c:v>6.0256832338998492E-2</c:v>
                </c:pt>
                <c:pt idx="282">
                  <c:v>5.5200042166569561E-2</c:v>
                </c:pt>
                <c:pt idx="283">
                  <c:v>2.9449600232853122E-2</c:v>
                </c:pt>
                <c:pt idx="284">
                  <c:v>6.8716259870326299E-2</c:v>
                </c:pt>
                <c:pt idx="285">
                  <c:v>4.7770078893175562E-2</c:v>
                </c:pt>
                <c:pt idx="286">
                  <c:v>3.6153784245636728E-2</c:v>
                </c:pt>
                <c:pt idx="287">
                  <c:v>4.1905660065372392E-2</c:v>
                </c:pt>
                <c:pt idx="288">
                  <c:v>1.677827495646644E-2</c:v>
                </c:pt>
                <c:pt idx="289">
                  <c:v>8.2640649376416547E-2</c:v>
                </c:pt>
                <c:pt idx="290">
                  <c:v>5.7991384653553732E-2</c:v>
                </c:pt>
                <c:pt idx="291">
                  <c:v>5.2769853004681559E-2</c:v>
                </c:pt>
                <c:pt idx="292">
                  <c:v>4.4651335082621021E-2</c:v>
                </c:pt>
                <c:pt idx="293">
                  <c:v>6.498972270744828E-2</c:v>
                </c:pt>
                <c:pt idx="294">
                  <c:v>9.443216807776976E-2</c:v>
                </c:pt>
                <c:pt idx="295">
                  <c:v>7.8634309122829177E-2</c:v>
                </c:pt>
                <c:pt idx="296">
                  <c:v>0.11159374134003069</c:v>
                </c:pt>
                <c:pt idx="297">
                  <c:v>0.13452010064629211</c:v>
                </c:pt>
                <c:pt idx="298">
                  <c:v>0.10876975486782529</c:v>
                </c:pt>
                <c:pt idx="299">
                  <c:v>0.1002260605173762</c:v>
                </c:pt>
                <c:pt idx="300">
                  <c:v>0.13738164495729641</c:v>
                </c:pt>
                <c:pt idx="301">
                  <c:v>0.13015828348690189</c:v>
                </c:pt>
                <c:pt idx="302">
                  <c:v>0.12904896225553589</c:v>
                </c:pt>
                <c:pt idx="303">
                  <c:v>0.13156996913106889</c:v>
                </c:pt>
                <c:pt idx="304">
                  <c:v>0.1220136949266932</c:v>
                </c:pt>
                <c:pt idx="305">
                  <c:v>0.13839494690551479</c:v>
                </c:pt>
                <c:pt idx="306">
                  <c:v>0.11975687931155821</c:v>
                </c:pt>
                <c:pt idx="307">
                  <c:v>0.13640745919697089</c:v>
                </c:pt>
                <c:pt idx="308">
                  <c:v>0.1293599222511102</c:v>
                </c:pt>
                <c:pt idx="309">
                  <c:v>8.0566900680660941E-2</c:v>
                </c:pt>
                <c:pt idx="310">
                  <c:v>0.111939955160232</c:v>
                </c:pt>
                <c:pt idx="311">
                  <c:v>0.12839390541379439</c:v>
                </c:pt>
                <c:pt idx="312">
                  <c:v>0.12642853230328641</c:v>
                </c:pt>
                <c:pt idx="313">
                  <c:v>0.12581337788645491</c:v>
                </c:pt>
                <c:pt idx="314">
                  <c:v>0.12405047221878431</c:v>
                </c:pt>
                <c:pt idx="315">
                  <c:v>0.12241446255999371</c:v>
                </c:pt>
                <c:pt idx="316">
                  <c:v>8.737355241085569E-2</c:v>
                </c:pt>
                <c:pt idx="317">
                  <c:v>0.1248875753468635</c:v>
                </c:pt>
                <c:pt idx="318">
                  <c:v>0.1238456293327382</c:v>
                </c:pt>
                <c:pt idx="319">
                  <c:v>0.1220222602013253</c:v>
                </c:pt>
                <c:pt idx="320">
                  <c:v>0.11432088651270431</c:v>
                </c:pt>
                <c:pt idx="321">
                  <c:v>0.1210673118059386</c:v>
                </c:pt>
                <c:pt idx="322">
                  <c:v>0.1268150673210495</c:v>
                </c:pt>
                <c:pt idx="323">
                  <c:v>0.1030349243140247</c:v>
                </c:pt>
                <c:pt idx="324">
                  <c:v>8.9228529381213187E-2</c:v>
                </c:pt>
                <c:pt idx="325">
                  <c:v>0.11301535480447179</c:v>
                </c:pt>
                <c:pt idx="326">
                  <c:v>0.1151143541003956</c:v>
                </c:pt>
                <c:pt idx="327">
                  <c:v>0.1146102676905674</c:v>
                </c:pt>
                <c:pt idx="328">
                  <c:v>0.1163115122613896</c:v>
                </c:pt>
                <c:pt idx="329">
                  <c:v>9.1147920087158607E-2</c:v>
                </c:pt>
                <c:pt idx="330">
                  <c:v>9.4610646392002354E-2</c:v>
                </c:pt>
                <c:pt idx="331">
                  <c:v>0.1008420342479384</c:v>
                </c:pt>
                <c:pt idx="332">
                  <c:v>0.10752751226428051</c:v>
                </c:pt>
                <c:pt idx="333">
                  <c:v>9.664372828479878E-2</c:v>
                </c:pt>
                <c:pt idx="334">
                  <c:v>8.9443637182326022E-2</c:v>
                </c:pt>
                <c:pt idx="335">
                  <c:v>0.1072468398049152</c:v>
                </c:pt>
                <c:pt idx="336">
                  <c:v>7.9619760983103513E-2</c:v>
                </c:pt>
                <c:pt idx="337">
                  <c:v>6.7011847325718077E-2</c:v>
                </c:pt>
                <c:pt idx="338">
                  <c:v>5.4350221983140122E-2</c:v>
                </c:pt>
                <c:pt idx="339">
                  <c:v>7.5397760337281197E-2</c:v>
                </c:pt>
                <c:pt idx="340">
                  <c:v>7.9793765343139381E-2</c:v>
                </c:pt>
                <c:pt idx="341">
                  <c:v>7.5276362299069283E-2</c:v>
                </c:pt>
                <c:pt idx="342">
                  <c:v>7.3309586068636787E-2</c:v>
                </c:pt>
                <c:pt idx="343">
                  <c:v>8.4449545383057059E-2</c:v>
                </c:pt>
                <c:pt idx="344">
                  <c:v>4.3283527071996571E-2</c:v>
                </c:pt>
                <c:pt idx="345">
                  <c:v>4.8509935033931598E-2</c:v>
                </c:pt>
                <c:pt idx="346">
                  <c:v>2.6084441428135902E-2</c:v>
                </c:pt>
                <c:pt idx="347">
                  <c:v>4.9146039524606347E-2</c:v>
                </c:pt>
                <c:pt idx="348">
                  <c:v>7.118427527006034E-2</c:v>
                </c:pt>
                <c:pt idx="349">
                  <c:v>3.9330494211509449E-2</c:v>
                </c:pt>
                <c:pt idx="350">
                  <c:v>6.8741519723870381E-2</c:v>
                </c:pt>
                <c:pt idx="351">
                  <c:v>6.2674283261958327E-2</c:v>
                </c:pt>
                <c:pt idx="352">
                  <c:v>5.3508235037048137E-2</c:v>
                </c:pt>
                <c:pt idx="353">
                  <c:v>0.1018714129239186</c:v>
                </c:pt>
                <c:pt idx="354">
                  <c:v>4.8539478687463222E-2</c:v>
                </c:pt>
                <c:pt idx="355">
                  <c:v>6.8692544585221879E-2</c:v>
                </c:pt>
                <c:pt idx="356">
                  <c:v>6.9252661682735209E-2</c:v>
                </c:pt>
                <c:pt idx="357">
                  <c:v>5.0168908319738643E-2</c:v>
                </c:pt>
                <c:pt idx="358">
                  <c:v>7.243984278866937E-2</c:v>
                </c:pt>
                <c:pt idx="359">
                  <c:v>4.7708712598904759E-2</c:v>
                </c:pt>
                <c:pt idx="360">
                  <c:v>3.922052998429882E-2</c:v>
                </c:pt>
                <c:pt idx="361">
                  <c:v>2.801703443608303E-2</c:v>
                </c:pt>
                <c:pt idx="362">
                  <c:v>5.0776262671342977E-2</c:v>
                </c:pt>
                <c:pt idx="363">
                  <c:v>5.2518977458246838E-2</c:v>
                </c:pt>
                <c:pt idx="364">
                  <c:v>3.9459539616957771E-2</c:v>
                </c:pt>
                <c:pt idx="365">
                  <c:v>8.0599807366438361E-2</c:v>
                </c:pt>
                <c:pt idx="366">
                  <c:v>3.0372930904107809E-2</c:v>
                </c:pt>
                <c:pt idx="367">
                  <c:v>7.4753648058504082E-2</c:v>
                </c:pt>
                <c:pt idx="368">
                  <c:v>7.7413709327772862E-2</c:v>
                </c:pt>
                <c:pt idx="369">
                  <c:v>7.4273620346683833E-2</c:v>
                </c:pt>
                <c:pt idx="370">
                  <c:v>5.5705952031820737E-2</c:v>
                </c:pt>
                <c:pt idx="371">
                  <c:v>7.3010014196135453E-2</c:v>
                </c:pt>
                <c:pt idx="372">
                  <c:v>2.7892516958188451E-2</c:v>
                </c:pt>
                <c:pt idx="373">
                  <c:v>5.0634268374608743E-2</c:v>
                </c:pt>
                <c:pt idx="374">
                  <c:v>5.663663966445371E-2</c:v>
                </c:pt>
                <c:pt idx="375">
                  <c:v>4.3712879086798113E-2</c:v>
                </c:pt>
                <c:pt idx="376">
                  <c:v>5.3250014365423849E-2</c:v>
                </c:pt>
                <c:pt idx="377">
                  <c:v>4.9585191885377598E-2</c:v>
                </c:pt>
                <c:pt idx="378">
                  <c:v>6.0175750197383672E-2</c:v>
                </c:pt>
                <c:pt idx="379">
                  <c:v>7.3730112174355336E-2</c:v>
                </c:pt>
                <c:pt idx="380">
                  <c:v>0.12304180971382769</c:v>
                </c:pt>
                <c:pt idx="381">
                  <c:v>0.11113591847889551</c:v>
                </c:pt>
                <c:pt idx="382">
                  <c:v>0.11949127274298629</c:v>
                </c:pt>
                <c:pt idx="383">
                  <c:v>0.1148978785957888</c:v>
                </c:pt>
                <c:pt idx="384">
                  <c:v>8.0498266070980012E-2</c:v>
                </c:pt>
                <c:pt idx="385">
                  <c:v>6.9226416969768376E-2</c:v>
                </c:pt>
                <c:pt idx="386">
                  <c:v>4.9617727690746627E-2</c:v>
                </c:pt>
                <c:pt idx="387">
                  <c:v>6.095361975702384E-2</c:v>
                </c:pt>
                <c:pt idx="388">
                  <c:v>0.10371478608174151</c:v>
                </c:pt>
                <c:pt idx="389">
                  <c:v>6.078489191693693E-2</c:v>
                </c:pt>
                <c:pt idx="390">
                  <c:v>7.0139007432441114E-2</c:v>
                </c:pt>
                <c:pt idx="391">
                  <c:v>7.2819912013566815E-2</c:v>
                </c:pt>
                <c:pt idx="392">
                  <c:v>4.2482490884206373E-2</c:v>
                </c:pt>
                <c:pt idx="393">
                  <c:v>3.8188079986826953E-2</c:v>
                </c:pt>
                <c:pt idx="394">
                  <c:v>6.5712868045139622E-2</c:v>
                </c:pt>
                <c:pt idx="395">
                  <c:v>6.0336149279570823E-2</c:v>
                </c:pt>
                <c:pt idx="396">
                  <c:v>4.8614067166340709E-2</c:v>
                </c:pt>
                <c:pt idx="397">
                  <c:v>6.5001813879657686E-2</c:v>
                </c:pt>
                <c:pt idx="398">
                  <c:v>5.9968262033548818E-2</c:v>
                </c:pt>
                <c:pt idx="399">
                  <c:v>4.8717945454197567E-2</c:v>
                </c:pt>
                <c:pt idx="400">
                  <c:v>8.6124098734690471E-2</c:v>
                </c:pt>
                <c:pt idx="401">
                  <c:v>7.0853933948579514E-2</c:v>
                </c:pt>
                <c:pt idx="402">
                  <c:v>6.603394658925453E-2</c:v>
                </c:pt>
                <c:pt idx="403">
                  <c:v>4.392829112485315E-2</c:v>
                </c:pt>
                <c:pt idx="404">
                  <c:v>8.7310093497563288E-2</c:v>
                </c:pt>
                <c:pt idx="405">
                  <c:v>7.7183116912076466E-2</c:v>
                </c:pt>
                <c:pt idx="406">
                  <c:v>5.5701090469613801E-2</c:v>
                </c:pt>
                <c:pt idx="407">
                  <c:v>6.837089068566829E-2</c:v>
                </c:pt>
                <c:pt idx="408">
                  <c:v>4.0209570142304002E-2</c:v>
                </c:pt>
                <c:pt idx="409">
                  <c:v>5.2904312572228489E-2</c:v>
                </c:pt>
                <c:pt idx="410">
                  <c:v>9.2935257282863698E-2</c:v>
                </c:pt>
                <c:pt idx="411">
                  <c:v>3.0475832002839969E-2</c:v>
                </c:pt>
                <c:pt idx="412">
                  <c:v>5.9437537029021117E-2</c:v>
                </c:pt>
                <c:pt idx="413">
                  <c:v>1.499225418167543E-2</c:v>
                </c:pt>
                <c:pt idx="414">
                  <c:v>4.9377301783801057E-2</c:v>
                </c:pt>
                <c:pt idx="415">
                  <c:v>7.5098918594092942E-2</c:v>
                </c:pt>
                <c:pt idx="416">
                  <c:v>7.3132911508641985E-2</c:v>
                </c:pt>
                <c:pt idx="417">
                  <c:v>6.1803320937242327E-2</c:v>
                </c:pt>
                <c:pt idx="418">
                  <c:v>5.1951703278863413E-2</c:v>
                </c:pt>
                <c:pt idx="419">
                  <c:v>7.0576154858715434E-2</c:v>
                </c:pt>
                <c:pt idx="420">
                  <c:v>6.1288425895178349E-2</c:v>
                </c:pt>
                <c:pt idx="421">
                  <c:v>4.6306848729866477E-2</c:v>
                </c:pt>
                <c:pt idx="422">
                  <c:v>3.8565494091041992E-2</c:v>
                </c:pt>
                <c:pt idx="423">
                  <c:v>6.1600814027786312E-2</c:v>
                </c:pt>
                <c:pt idx="424">
                  <c:v>4.5854576477918157E-2</c:v>
                </c:pt>
                <c:pt idx="425">
                  <c:v>8.3561473355715093E-2</c:v>
                </c:pt>
                <c:pt idx="426">
                  <c:v>5.9030789713596987E-2</c:v>
                </c:pt>
                <c:pt idx="427">
                  <c:v>1.488082535132566E-2</c:v>
                </c:pt>
                <c:pt idx="428">
                  <c:v>5.0872047907501362E-2</c:v>
                </c:pt>
                <c:pt idx="429">
                  <c:v>4.2902459401218063E-2</c:v>
                </c:pt>
                <c:pt idx="430">
                  <c:v>7.1632486230276682E-2</c:v>
                </c:pt>
                <c:pt idx="431">
                  <c:v>3.7583521368783623E-2</c:v>
                </c:pt>
                <c:pt idx="432">
                  <c:v>7.9045499138133885E-2</c:v>
                </c:pt>
                <c:pt idx="433">
                  <c:v>7.7758149949413366E-2</c:v>
                </c:pt>
                <c:pt idx="434">
                  <c:v>3.9967778337033473E-2</c:v>
                </c:pt>
                <c:pt idx="435">
                  <c:v>3.7076664413045468E-2</c:v>
                </c:pt>
                <c:pt idx="436">
                  <c:v>5.4897086844324483E-2</c:v>
                </c:pt>
                <c:pt idx="437">
                  <c:v>4.9443794528660052E-2</c:v>
                </c:pt>
                <c:pt idx="438">
                  <c:v>6.7924167484479034E-2</c:v>
                </c:pt>
                <c:pt idx="439">
                  <c:v>4.8571678428401412E-2</c:v>
                </c:pt>
                <c:pt idx="440">
                  <c:v>6.8924069349868181E-2</c:v>
                </c:pt>
                <c:pt idx="441">
                  <c:v>6.5340516688023861E-2</c:v>
                </c:pt>
                <c:pt idx="442">
                  <c:v>7.0508530751545728E-2</c:v>
                </c:pt>
                <c:pt idx="443">
                  <c:v>6.2669324967016243E-2</c:v>
                </c:pt>
                <c:pt idx="444">
                  <c:v>6.0172340876937201E-2</c:v>
                </c:pt>
                <c:pt idx="445">
                  <c:v>9.1405136366692688E-2</c:v>
                </c:pt>
                <c:pt idx="446">
                  <c:v>0.1016543661335529</c:v>
                </c:pt>
                <c:pt idx="447">
                  <c:v>9.7439412794288527E-2</c:v>
                </c:pt>
                <c:pt idx="448">
                  <c:v>5.8776278759554032E-2</c:v>
                </c:pt>
                <c:pt idx="449">
                  <c:v>6.6206310912927058E-2</c:v>
                </c:pt>
                <c:pt idx="450">
                  <c:v>0.1139363680246234</c:v>
                </c:pt>
                <c:pt idx="451">
                  <c:v>8.9852425278267742E-2</c:v>
                </c:pt>
                <c:pt idx="452">
                  <c:v>8.5087126289213583E-2</c:v>
                </c:pt>
                <c:pt idx="453">
                  <c:v>9.076033255993865E-2</c:v>
                </c:pt>
                <c:pt idx="454">
                  <c:v>9.5071147198940414E-2</c:v>
                </c:pt>
                <c:pt idx="455">
                  <c:v>6.9088033622100309E-2</c:v>
                </c:pt>
                <c:pt idx="456">
                  <c:v>3.2360254941455328E-2</c:v>
                </c:pt>
                <c:pt idx="457">
                  <c:v>7.6857114081577901E-2</c:v>
                </c:pt>
                <c:pt idx="458">
                  <c:v>8.8457723511923478E-2</c:v>
                </c:pt>
                <c:pt idx="459">
                  <c:v>7.7214146398395189E-2</c:v>
                </c:pt>
                <c:pt idx="460">
                  <c:v>2.6703457752759639E-2</c:v>
                </c:pt>
                <c:pt idx="461">
                  <c:v>5.6970538740530187E-2</c:v>
                </c:pt>
                <c:pt idx="462">
                  <c:v>6.5011062581342621E-2</c:v>
                </c:pt>
                <c:pt idx="463">
                  <c:v>3.1313204110421607E-2</c:v>
                </c:pt>
                <c:pt idx="464">
                  <c:v>6.7256965517381292E-2</c:v>
                </c:pt>
                <c:pt idx="465">
                  <c:v>2.1724957558065031E-2</c:v>
                </c:pt>
                <c:pt idx="466">
                  <c:v>2.4835358934815189E-2</c:v>
                </c:pt>
                <c:pt idx="467">
                  <c:v>5.7577581313503483E-2</c:v>
                </c:pt>
                <c:pt idx="468">
                  <c:v>5.4540470546935803E-2</c:v>
                </c:pt>
                <c:pt idx="469">
                  <c:v>6.023198045285081E-2</c:v>
                </c:pt>
                <c:pt idx="470">
                  <c:v>5.5905673889234807E-2</c:v>
                </c:pt>
                <c:pt idx="471">
                  <c:v>4.4794113870641597E-2</c:v>
                </c:pt>
                <c:pt idx="472">
                  <c:v>3.4673319469702403E-2</c:v>
                </c:pt>
                <c:pt idx="473">
                  <c:v>1.935961940143615E-2</c:v>
                </c:pt>
                <c:pt idx="474">
                  <c:v>4.320666038040509E-2</c:v>
                </c:pt>
                <c:pt idx="475">
                  <c:v>3.7092155064577137E-2</c:v>
                </c:pt>
                <c:pt idx="476">
                  <c:v>4.4817889772875139E-2</c:v>
                </c:pt>
                <c:pt idx="477">
                  <c:v>6.0690309599861797E-2</c:v>
                </c:pt>
                <c:pt idx="478">
                  <c:v>1.9905468173386329E-2</c:v>
                </c:pt>
                <c:pt idx="479">
                  <c:v>2.9761974789560448E-2</c:v>
                </c:pt>
                <c:pt idx="480">
                  <c:v>2.8202391683897699E-2</c:v>
                </c:pt>
                <c:pt idx="481">
                  <c:v>2.1991262640027841E-2</c:v>
                </c:pt>
                <c:pt idx="482">
                  <c:v>1.6230785325581649E-2</c:v>
                </c:pt>
                <c:pt idx="483">
                  <c:v>1.38308181659451E-2</c:v>
                </c:pt>
                <c:pt idx="484">
                  <c:v>1.5951289339764609E-2</c:v>
                </c:pt>
                <c:pt idx="485">
                  <c:v>2.5240055812488092E-2</c:v>
                </c:pt>
                <c:pt idx="486">
                  <c:v>6.996202808539588E-2</c:v>
                </c:pt>
                <c:pt idx="487">
                  <c:v>5.3811495268902693E-2</c:v>
                </c:pt>
                <c:pt idx="488">
                  <c:v>3.1033949425117981E-2</c:v>
                </c:pt>
                <c:pt idx="489">
                  <c:v>6.2523013115242693E-2</c:v>
                </c:pt>
                <c:pt idx="490">
                  <c:v>4.9354641860226672E-2</c:v>
                </c:pt>
                <c:pt idx="491">
                  <c:v>4.3477515897409558E-2</c:v>
                </c:pt>
                <c:pt idx="492">
                  <c:v>5.5212918131165009E-2</c:v>
                </c:pt>
                <c:pt idx="493">
                  <c:v>7.8009111244714241E-2</c:v>
                </c:pt>
                <c:pt idx="494">
                  <c:v>2.9504333479258411E-2</c:v>
                </c:pt>
                <c:pt idx="495">
                  <c:v>3.63544326775114E-2</c:v>
                </c:pt>
                <c:pt idx="496">
                  <c:v>6.371166869145907E-2</c:v>
                </c:pt>
                <c:pt idx="497">
                  <c:v>8.2080593435222851E-2</c:v>
                </c:pt>
                <c:pt idx="498">
                  <c:v>4.4773287684138151E-2</c:v>
                </c:pt>
                <c:pt idx="499">
                  <c:v>3.9128080391564693E-2</c:v>
                </c:pt>
                <c:pt idx="500">
                  <c:v>4.5957379443277789E-2</c:v>
                </c:pt>
                <c:pt idx="501">
                  <c:v>2.9848814144316199E-2</c:v>
                </c:pt>
                <c:pt idx="502">
                  <c:v>5.1305780962075623E-2</c:v>
                </c:pt>
                <c:pt idx="503">
                  <c:v>7.1674461627276018E-2</c:v>
                </c:pt>
                <c:pt idx="504">
                  <c:v>3.8218396381028662E-2</c:v>
                </c:pt>
                <c:pt idx="505">
                  <c:v>2.024668854363312E-2</c:v>
                </c:pt>
                <c:pt idx="506">
                  <c:v>3.8601622340151832E-2</c:v>
                </c:pt>
                <c:pt idx="507">
                  <c:v>1.7055317214857719E-2</c:v>
                </c:pt>
                <c:pt idx="508">
                  <c:v>3.5446584045221032E-2</c:v>
                </c:pt>
                <c:pt idx="509">
                  <c:v>3.7349104377931111E-2</c:v>
                </c:pt>
                <c:pt idx="510">
                  <c:v>1.8469794631507129E-2</c:v>
                </c:pt>
                <c:pt idx="511">
                  <c:v>3.1154980841332371E-2</c:v>
                </c:pt>
                <c:pt idx="512">
                  <c:v>1.214999549013223E-2</c:v>
                </c:pt>
                <c:pt idx="513">
                  <c:v>3.4757800326485802E-2</c:v>
                </c:pt>
                <c:pt idx="514">
                  <c:v>2.0444438295789381E-2</c:v>
                </c:pt>
                <c:pt idx="515">
                  <c:v>2.0153755889583239E-2</c:v>
                </c:pt>
                <c:pt idx="516">
                  <c:v>3.3411220505236539E-2</c:v>
                </c:pt>
                <c:pt idx="517">
                  <c:v>2.4643562365242629E-2</c:v>
                </c:pt>
                <c:pt idx="518">
                  <c:v>7.0064536401097683E-3</c:v>
                </c:pt>
                <c:pt idx="519">
                  <c:v>3.4568922784526217E-2</c:v>
                </c:pt>
                <c:pt idx="520">
                  <c:v>4.2724635488627052E-2</c:v>
                </c:pt>
                <c:pt idx="521">
                  <c:v>3.6044833399220537E-2</c:v>
                </c:pt>
                <c:pt idx="522">
                  <c:v>1.6912782170026119E-2</c:v>
                </c:pt>
                <c:pt idx="523">
                  <c:v>4.9978750831293842E-2</c:v>
                </c:pt>
                <c:pt idx="524">
                  <c:v>6.3519768484482139E-2</c:v>
                </c:pt>
                <c:pt idx="525">
                  <c:v>5.0334338187081683E-2</c:v>
                </c:pt>
                <c:pt idx="526">
                  <c:v>4.3918901643257888E-2</c:v>
                </c:pt>
                <c:pt idx="527">
                  <c:v>4.8746496176528771E-2</c:v>
                </c:pt>
                <c:pt idx="528">
                  <c:v>5.0525826042009267E-2</c:v>
                </c:pt>
                <c:pt idx="529">
                  <c:v>3.8982338989437003E-2</c:v>
                </c:pt>
                <c:pt idx="530">
                  <c:v>5.2475930444208542E-2</c:v>
                </c:pt>
                <c:pt idx="531">
                  <c:v>3.2765475698632397E-2</c:v>
                </c:pt>
                <c:pt idx="532">
                  <c:v>3.5876953453471937E-2</c:v>
                </c:pt>
                <c:pt idx="533">
                  <c:v>1.3434869128509041E-2</c:v>
                </c:pt>
                <c:pt idx="534">
                  <c:v>5.3189328026652209E-2</c:v>
                </c:pt>
                <c:pt idx="535">
                  <c:v>3.8468495563540719E-2</c:v>
                </c:pt>
                <c:pt idx="536">
                  <c:v>2.9879515008653022E-2</c:v>
                </c:pt>
                <c:pt idx="537">
                  <c:v>1.6384172392264851E-2</c:v>
                </c:pt>
                <c:pt idx="538">
                  <c:v>1.247938629212296E-2</c:v>
                </c:pt>
                <c:pt idx="539">
                  <c:v>3.0526219549860879E-2</c:v>
                </c:pt>
                <c:pt idx="540">
                  <c:v>3.2070692731363697E-2</c:v>
                </c:pt>
                <c:pt idx="541">
                  <c:v>2.9620968410511522E-2</c:v>
                </c:pt>
                <c:pt idx="542">
                  <c:v>1.9395391570689539E-2</c:v>
                </c:pt>
                <c:pt idx="543">
                  <c:v>6.4106757127507297E-2</c:v>
                </c:pt>
                <c:pt idx="544">
                  <c:v>4.1120910855532211E-2</c:v>
                </c:pt>
                <c:pt idx="545">
                  <c:v>6.4137930602066601E-2</c:v>
                </c:pt>
                <c:pt idx="546">
                  <c:v>3.2689601325166871E-2</c:v>
                </c:pt>
                <c:pt idx="547">
                  <c:v>2.2889930844587951E-2</c:v>
                </c:pt>
                <c:pt idx="548">
                  <c:v>2.1621326758819469E-2</c:v>
                </c:pt>
                <c:pt idx="549">
                  <c:v>4.1467396727156991E-2</c:v>
                </c:pt>
                <c:pt idx="550">
                  <c:v>2.2476515409720069E-2</c:v>
                </c:pt>
                <c:pt idx="551">
                  <c:v>1.74916812690732E-2</c:v>
                </c:pt>
                <c:pt idx="552">
                  <c:v>3.0793733809457921E-2</c:v>
                </c:pt>
                <c:pt idx="553">
                  <c:v>2.8329000730582629E-2</c:v>
                </c:pt>
                <c:pt idx="554">
                  <c:v>3.2542970771050277E-2</c:v>
                </c:pt>
                <c:pt idx="555">
                  <c:v>1.485617205050477E-2</c:v>
                </c:pt>
                <c:pt idx="556">
                  <c:v>3.229193908868596E-2</c:v>
                </c:pt>
                <c:pt idx="557">
                  <c:v>2.0570151170213789E-2</c:v>
                </c:pt>
                <c:pt idx="558">
                  <c:v>3.0704312201276548E-2</c:v>
                </c:pt>
                <c:pt idx="559">
                  <c:v>1.324300978505286E-2</c:v>
                </c:pt>
                <c:pt idx="560">
                  <c:v>1.5820733174225651E-2</c:v>
                </c:pt>
                <c:pt idx="561">
                  <c:v>1.500085663313843E-2</c:v>
                </c:pt>
                <c:pt idx="562">
                  <c:v>2.523552291847244E-2</c:v>
                </c:pt>
                <c:pt idx="563">
                  <c:v>2.8655026195623001E-2</c:v>
                </c:pt>
                <c:pt idx="564">
                  <c:v>3.2746470825636372E-2</c:v>
                </c:pt>
                <c:pt idx="565">
                  <c:v>2.1954699020055961E-2</c:v>
                </c:pt>
                <c:pt idx="566">
                  <c:v>1.500396990396519E-2</c:v>
                </c:pt>
                <c:pt idx="567">
                  <c:v>2.3802135281268628E-2</c:v>
                </c:pt>
                <c:pt idx="568">
                  <c:v>1.9627875583786571E-2</c:v>
                </c:pt>
                <c:pt idx="569">
                  <c:v>2.4652577788514929E-2</c:v>
                </c:pt>
                <c:pt idx="570">
                  <c:v>2.5506861323099802E-3</c:v>
                </c:pt>
                <c:pt idx="571">
                  <c:v>2.8725306518317281E-2</c:v>
                </c:pt>
                <c:pt idx="572">
                  <c:v>1.8210617951330301E-2</c:v>
                </c:pt>
                <c:pt idx="573">
                  <c:v>2.3912297145280981E-2</c:v>
                </c:pt>
                <c:pt idx="574">
                  <c:v>2.6924191605639209E-2</c:v>
                </c:pt>
                <c:pt idx="575">
                  <c:v>1.393922033143147E-2</c:v>
                </c:pt>
                <c:pt idx="576">
                  <c:v>2.5468519347811931E-2</c:v>
                </c:pt>
                <c:pt idx="577">
                  <c:v>2.8843330931293369E-2</c:v>
                </c:pt>
                <c:pt idx="578">
                  <c:v>1.7248920656700511E-2</c:v>
                </c:pt>
                <c:pt idx="579">
                  <c:v>2.3891748589589239E-2</c:v>
                </c:pt>
                <c:pt idx="580">
                  <c:v>3.5096565629876328E-2</c:v>
                </c:pt>
                <c:pt idx="581">
                  <c:v>1.313810091056224E-2</c:v>
                </c:pt>
                <c:pt idx="582">
                  <c:v>2.565013034464466E-2</c:v>
                </c:pt>
                <c:pt idx="583">
                  <c:v>2.6530086566742491E-2</c:v>
                </c:pt>
                <c:pt idx="584">
                  <c:v>9.9376533486900225E-3</c:v>
                </c:pt>
                <c:pt idx="585">
                  <c:v>2.2083943809754751E-2</c:v>
                </c:pt>
                <c:pt idx="586">
                  <c:v>3.2060998806142721E-3</c:v>
                </c:pt>
                <c:pt idx="587">
                  <c:v>4.2956425323414484E-3</c:v>
                </c:pt>
                <c:pt idx="588">
                  <c:v>9.3947565659495136E-3</c:v>
                </c:pt>
                <c:pt idx="589">
                  <c:v>1.403305282060067E-2</c:v>
                </c:pt>
                <c:pt idx="590">
                  <c:v>1.546519449609215E-2</c:v>
                </c:pt>
                <c:pt idx="591">
                  <c:v>1.5627983720834761E-2</c:v>
                </c:pt>
                <c:pt idx="592">
                  <c:v>8.5003641935606881E-3</c:v>
                </c:pt>
                <c:pt idx="593">
                  <c:v>1.914735672296888E-2</c:v>
                </c:pt>
                <c:pt idx="594">
                  <c:v>1.9742427042749769E-2</c:v>
                </c:pt>
                <c:pt idx="595">
                  <c:v>1.075408779722258E-2</c:v>
                </c:pt>
                <c:pt idx="596">
                  <c:v>1.1014963405511171E-2</c:v>
                </c:pt>
                <c:pt idx="597">
                  <c:v>1.832503375836201E-2</c:v>
                </c:pt>
                <c:pt idx="598">
                  <c:v>9.5767476693494145E-3</c:v>
                </c:pt>
                <c:pt idx="599">
                  <c:v>1.013999373578523E-2</c:v>
                </c:pt>
                <c:pt idx="600">
                  <c:v>1.0713077751152921E-2</c:v>
                </c:pt>
                <c:pt idx="601">
                  <c:v>7.716619332518374E-3</c:v>
                </c:pt>
                <c:pt idx="602">
                  <c:v>1.8545502561232351E-2</c:v>
                </c:pt>
                <c:pt idx="603">
                  <c:v>1.2687022726403841E-2</c:v>
                </c:pt>
                <c:pt idx="604">
                  <c:v>1.276785658716636E-2</c:v>
                </c:pt>
                <c:pt idx="605">
                  <c:v>7.038131104220669E-3</c:v>
                </c:pt>
                <c:pt idx="606">
                  <c:v>3.1636722340150622E-2</c:v>
                </c:pt>
                <c:pt idx="607">
                  <c:v>3.1258559112499661E-2</c:v>
                </c:pt>
                <c:pt idx="608">
                  <c:v>2.601658942028472E-2</c:v>
                </c:pt>
                <c:pt idx="609">
                  <c:v>7.8511879326981851E-3</c:v>
                </c:pt>
                <c:pt idx="610">
                  <c:v>2.4356116503730759E-2</c:v>
                </c:pt>
                <c:pt idx="611">
                  <c:v>3.0619369137621338E-2</c:v>
                </c:pt>
                <c:pt idx="612">
                  <c:v>8.1461372715105812E-2</c:v>
                </c:pt>
                <c:pt idx="613">
                  <c:v>1.3831374741790669E-2</c:v>
                </c:pt>
                <c:pt idx="614">
                  <c:v>3.3343268293084691E-2</c:v>
                </c:pt>
                <c:pt idx="615">
                  <c:v>2.2886736314885019E-2</c:v>
                </c:pt>
                <c:pt idx="616">
                  <c:v>2.2005039684586239E-2</c:v>
                </c:pt>
                <c:pt idx="617">
                  <c:v>3.3980735453905203E-2</c:v>
                </c:pt>
                <c:pt idx="618">
                  <c:v>6.4404331221853484E-3</c:v>
                </c:pt>
                <c:pt idx="619">
                  <c:v>3.4910889271429678E-2</c:v>
                </c:pt>
                <c:pt idx="620">
                  <c:v>4.0569702151710893E-2</c:v>
                </c:pt>
                <c:pt idx="621">
                  <c:v>6.5735253321677289E-2</c:v>
                </c:pt>
                <c:pt idx="622">
                  <c:v>2.1032702374099981E-2</c:v>
                </c:pt>
                <c:pt idx="623">
                  <c:v>3.7337755256779348E-2</c:v>
                </c:pt>
                <c:pt idx="624">
                  <c:v>3.2412734290165487E-2</c:v>
                </c:pt>
                <c:pt idx="625">
                  <c:v>5.5531190258629161E-2</c:v>
                </c:pt>
                <c:pt idx="626">
                  <c:v>8.4983326886388114E-2</c:v>
                </c:pt>
                <c:pt idx="627">
                  <c:v>4.8124099254154437E-2</c:v>
                </c:pt>
                <c:pt idx="628">
                  <c:v>7.9595673000310563E-2</c:v>
                </c:pt>
                <c:pt idx="629">
                  <c:v>3.4982259375030647E-2</c:v>
                </c:pt>
                <c:pt idx="630">
                  <c:v>3.1330353811345107E-2</c:v>
                </c:pt>
                <c:pt idx="631">
                  <c:v>4.3207790742372777E-2</c:v>
                </c:pt>
                <c:pt idx="632">
                  <c:v>3.7562373216341149E-2</c:v>
                </c:pt>
                <c:pt idx="633">
                  <c:v>6.1775451961883672E-2</c:v>
                </c:pt>
                <c:pt idx="634">
                  <c:v>7.7701199600867368E-2</c:v>
                </c:pt>
                <c:pt idx="635">
                  <c:v>4.6595103672366397E-2</c:v>
                </c:pt>
                <c:pt idx="636">
                  <c:v>5.8192331970394168E-2</c:v>
                </c:pt>
                <c:pt idx="637">
                  <c:v>2.6437829060780248E-2</c:v>
                </c:pt>
                <c:pt idx="638">
                  <c:v>3.9019856016946929E-2</c:v>
                </c:pt>
                <c:pt idx="639">
                  <c:v>4.3624833869552029E-2</c:v>
                </c:pt>
                <c:pt idx="640">
                  <c:v>7.6365060748762342E-2</c:v>
                </c:pt>
                <c:pt idx="641">
                  <c:v>7.6921458743477722E-2</c:v>
                </c:pt>
                <c:pt idx="642">
                  <c:v>5.5815997267099432E-2</c:v>
                </c:pt>
                <c:pt idx="643">
                  <c:v>5.43344110147915E-2</c:v>
                </c:pt>
                <c:pt idx="644">
                  <c:v>4.168716013970318E-2</c:v>
                </c:pt>
                <c:pt idx="645">
                  <c:v>6.3532325317727581E-2</c:v>
                </c:pt>
                <c:pt idx="646">
                  <c:v>6.5080319607492776E-2</c:v>
                </c:pt>
                <c:pt idx="647">
                  <c:v>1.7506466306672141E-2</c:v>
                </c:pt>
                <c:pt idx="648">
                  <c:v>3.4363236626206238E-2</c:v>
                </c:pt>
                <c:pt idx="649">
                  <c:v>5.951671550445746E-2</c:v>
                </c:pt>
                <c:pt idx="650">
                  <c:v>6.7639650354206798E-2</c:v>
                </c:pt>
                <c:pt idx="651">
                  <c:v>6.8931121526318168E-2</c:v>
                </c:pt>
                <c:pt idx="652">
                  <c:v>3.5048309986153617E-2</c:v>
                </c:pt>
                <c:pt idx="653">
                  <c:v>6.4540733304888881E-2</c:v>
                </c:pt>
                <c:pt idx="654">
                  <c:v>4.1881473639112543E-2</c:v>
                </c:pt>
                <c:pt idx="655">
                  <c:v>5.5350548068507817E-2</c:v>
                </c:pt>
                <c:pt idx="656">
                  <c:v>8.6825808118491957E-2</c:v>
                </c:pt>
                <c:pt idx="657">
                  <c:v>9.4833116787959984E-2</c:v>
                </c:pt>
                <c:pt idx="658">
                  <c:v>8.9099363739911494E-2</c:v>
                </c:pt>
                <c:pt idx="659">
                  <c:v>4.3061660906066668E-2</c:v>
                </c:pt>
                <c:pt idx="660">
                  <c:v>5.7749615563789838E-2</c:v>
                </c:pt>
                <c:pt idx="661">
                  <c:v>7.4900568317034705E-2</c:v>
                </c:pt>
                <c:pt idx="662">
                  <c:v>4.573162695577232E-2</c:v>
                </c:pt>
                <c:pt idx="663">
                  <c:v>5.2786470453937327E-2</c:v>
                </c:pt>
                <c:pt idx="664">
                  <c:v>5.7893069717267279E-2</c:v>
                </c:pt>
                <c:pt idx="665">
                  <c:v>7.774795707007412E-2</c:v>
                </c:pt>
                <c:pt idx="666">
                  <c:v>5.4051910716499493E-2</c:v>
                </c:pt>
                <c:pt idx="667">
                  <c:v>4.6090821801455767E-2</c:v>
                </c:pt>
                <c:pt idx="668">
                  <c:v>2.5562483964698689E-2</c:v>
                </c:pt>
                <c:pt idx="669">
                  <c:v>2.854942369004727E-2</c:v>
                </c:pt>
                <c:pt idx="670">
                  <c:v>1.299265135655848E-2</c:v>
                </c:pt>
                <c:pt idx="671">
                  <c:v>8.1194230662928552E-2</c:v>
                </c:pt>
                <c:pt idx="672">
                  <c:v>4.1820755243110901E-2</c:v>
                </c:pt>
                <c:pt idx="673">
                  <c:v>2.3902983244504419E-2</c:v>
                </c:pt>
                <c:pt idx="674">
                  <c:v>3.6643897987334813E-2</c:v>
                </c:pt>
                <c:pt idx="675">
                  <c:v>9.8171619413269153E-3</c:v>
                </c:pt>
                <c:pt idx="676">
                  <c:v>5.9892400014930632E-2</c:v>
                </c:pt>
                <c:pt idx="677">
                  <c:v>4.3689510750194137E-2</c:v>
                </c:pt>
                <c:pt idx="678">
                  <c:v>5.1204587133862473E-2</c:v>
                </c:pt>
                <c:pt idx="679">
                  <c:v>5.1700898486070852E-2</c:v>
                </c:pt>
                <c:pt idx="680">
                  <c:v>7.6644211651214211E-2</c:v>
                </c:pt>
                <c:pt idx="681">
                  <c:v>7.0565630512128941E-2</c:v>
                </c:pt>
                <c:pt idx="682">
                  <c:v>4.5816891337586201E-2</c:v>
                </c:pt>
                <c:pt idx="683">
                  <c:v>4.1104846673387693E-2</c:v>
                </c:pt>
                <c:pt idx="684">
                  <c:v>4.7139996129891053E-2</c:v>
                </c:pt>
                <c:pt idx="685">
                  <c:v>6.2928575164153774E-2</c:v>
                </c:pt>
                <c:pt idx="686">
                  <c:v>6.6953109464811283E-2</c:v>
                </c:pt>
                <c:pt idx="687">
                  <c:v>1.9568757345412899E-2</c:v>
                </c:pt>
                <c:pt idx="688">
                  <c:v>4.2728279251325378E-2</c:v>
                </c:pt>
                <c:pt idx="689">
                  <c:v>1.554361401191697E-2</c:v>
                </c:pt>
                <c:pt idx="690">
                  <c:v>3.8974159979713381E-2</c:v>
                </c:pt>
                <c:pt idx="691">
                  <c:v>2.5844487996168179E-2</c:v>
                </c:pt>
                <c:pt idx="692">
                  <c:v>3.046693385845587E-2</c:v>
                </c:pt>
                <c:pt idx="693">
                  <c:v>4.0818369572068497E-2</c:v>
                </c:pt>
                <c:pt idx="694">
                  <c:v>1.8797441879468191E-2</c:v>
                </c:pt>
                <c:pt idx="695">
                  <c:v>3.2863109889832452E-2</c:v>
                </c:pt>
                <c:pt idx="696">
                  <c:v>4.7195998605612348E-2</c:v>
                </c:pt>
                <c:pt idx="697">
                  <c:v>3.7532869260449249E-2</c:v>
                </c:pt>
                <c:pt idx="698">
                  <c:v>4.8633090262581939E-2</c:v>
                </c:pt>
                <c:pt idx="699">
                  <c:v>5.2136103547474687E-2</c:v>
                </c:pt>
                <c:pt idx="700">
                  <c:v>0.1100917036353761</c:v>
                </c:pt>
                <c:pt idx="701">
                  <c:v>5.0565942930105572E-2</c:v>
                </c:pt>
                <c:pt idx="702">
                  <c:v>4.0792678313438392E-2</c:v>
                </c:pt>
                <c:pt idx="703">
                  <c:v>4.1302688706342898E-2</c:v>
                </c:pt>
                <c:pt idx="704">
                  <c:v>2.2363681663359201E-2</c:v>
                </c:pt>
                <c:pt idx="705">
                  <c:v>1.5483970858701729E-2</c:v>
                </c:pt>
                <c:pt idx="706">
                  <c:v>4.8855616830158981E-2</c:v>
                </c:pt>
                <c:pt idx="707">
                  <c:v>1.998772863694431E-2</c:v>
                </c:pt>
                <c:pt idx="708">
                  <c:v>3.1936565116322722E-2</c:v>
                </c:pt>
                <c:pt idx="709">
                  <c:v>2.3944036185549852E-2</c:v>
                </c:pt>
                <c:pt idx="710">
                  <c:v>2.5962070161589419E-2</c:v>
                </c:pt>
                <c:pt idx="711">
                  <c:v>2.9075246751791999E-2</c:v>
                </c:pt>
                <c:pt idx="712">
                  <c:v>2.2223341117522149E-2</c:v>
                </c:pt>
                <c:pt idx="713">
                  <c:v>7.4220760744865113E-3</c:v>
                </c:pt>
                <c:pt idx="714">
                  <c:v>2.073339218996488E-2</c:v>
                </c:pt>
                <c:pt idx="715">
                  <c:v>3.5116161253334381E-2</c:v>
                </c:pt>
                <c:pt idx="716">
                  <c:v>6.244324089160104E-2</c:v>
                </c:pt>
                <c:pt idx="717">
                  <c:v>1.438302948022457E-2</c:v>
                </c:pt>
                <c:pt idx="718">
                  <c:v>3.833478657953502E-2</c:v>
                </c:pt>
                <c:pt idx="719">
                  <c:v>3.2944586448111393E-2</c:v>
                </c:pt>
                <c:pt idx="720">
                  <c:v>5.7364407906659878E-2</c:v>
                </c:pt>
                <c:pt idx="721">
                  <c:v>3.105581221225966E-2</c:v>
                </c:pt>
                <c:pt idx="722">
                  <c:v>3.2819940552899017E-2</c:v>
                </c:pt>
                <c:pt idx="723">
                  <c:v>3.9493802500801381E-2</c:v>
                </c:pt>
                <c:pt idx="724">
                  <c:v>6.2982243903733234E-2</c:v>
                </c:pt>
                <c:pt idx="725">
                  <c:v>3.5088944273203457E-2</c:v>
                </c:pt>
                <c:pt idx="726">
                  <c:v>2.3471498608601381E-2</c:v>
                </c:pt>
                <c:pt idx="727">
                  <c:v>1.2959247031556469E-2</c:v>
                </c:pt>
                <c:pt idx="728">
                  <c:v>2.4743923236949739E-2</c:v>
                </c:pt>
                <c:pt idx="729">
                  <c:v>3.6330452270617798E-2</c:v>
                </c:pt>
                <c:pt idx="730">
                  <c:v>4.7656734372695082E-2</c:v>
                </c:pt>
                <c:pt idx="731">
                  <c:v>2.8810336815519349E-2</c:v>
                </c:pt>
                <c:pt idx="732">
                  <c:v>3.578238722332653E-2</c:v>
                </c:pt>
                <c:pt idx="733">
                  <c:v>2.017052740437416E-2</c:v>
                </c:pt>
                <c:pt idx="734">
                  <c:v>2.025164589107966E-2</c:v>
                </c:pt>
                <c:pt idx="735">
                  <c:v>3.948111778689932E-2</c:v>
                </c:pt>
                <c:pt idx="736">
                  <c:v>3.2901245958642647E-2</c:v>
                </c:pt>
                <c:pt idx="737">
                  <c:v>2.7784896718077629E-2</c:v>
                </c:pt>
                <c:pt idx="738">
                  <c:v>3.4046118134884909E-2</c:v>
                </c:pt>
                <c:pt idx="739">
                  <c:v>2.2235054574175319E-2</c:v>
                </c:pt>
                <c:pt idx="740">
                  <c:v>2.8579640445633221E-2</c:v>
                </c:pt>
                <c:pt idx="741">
                  <c:v>2.0720844915098399E-2</c:v>
                </c:pt>
                <c:pt idx="742">
                  <c:v>1.0700915708143049E-2</c:v>
                </c:pt>
                <c:pt idx="743">
                  <c:v>2.3342786206540629E-2</c:v>
                </c:pt>
                <c:pt idx="744">
                  <c:v>6.1475519848788268E-2</c:v>
                </c:pt>
                <c:pt idx="745">
                  <c:v>2.3565135407714769E-2</c:v>
                </c:pt>
                <c:pt idx="746">
                  <c:v>2.0727041883094859E-2</c:v>
                </c:pt>
                <c:pt idx="747">
                  <c:v>4.6012985592705023E-2</c:v>
                </c:pt>
                <c:pt idx="748">
                  <c:v>1.301085524192748E-2</c:v>
                </c:pt>
                <c:pt idx="749">
                  <c:v>1.8757273825798299E-2</c:v>
                </c:pt>
                <c:pt idx="750">
                  <c:v>2.004852528648551E-2</c:v>
                </c:pt>
                <c:pt idx="751">
                  <c:v>2.8246770949394921E-2</c:v>
                </c:pt>
                <c:pt idx="752">
                  <c:v>6.1122360626167218E-3</c:v>
                </c:pt>
                <c:pt idx="753">
                  <c:v>3.5802730331245723E-2</c:v>
                </c:pt>
                <c:pt idx="754">
                  <c:v>1.3562407752429881E-2</c:v>
                </c:pt>
                <c:pt idx="755">
                  <c:v>2.989112046106647E-2</c:v>
                </c:pt>
                <c:pt idx="756">
                  <c:v>4.4339620442652682E-2</c:v>
                </c:pt>
                <c:pt idx="757">
                  <c:v>1.821082883720512E-2</c:v>
                </c:pt>
                <c:pt idx="758">
                  <c:v>2.053740362683E-2</c:v>
                </c:pt>
                <c:pt idx="759">
                  <c:v>8.6913720092314604E-3</c:v>
                </c:pt>
                <c:pt idx="760">
                  <c:v>1.6261879564080591E-2</c:v>
                </c:pt>
                <c:pt idx="761">
                  <c:v>1.7319639295192101E-2</c:v>
                </c:pt>
                <c:pt idx="762">
                  <c:v>2.5097225153259621E-2</c:v>
                </c:pt>
                <c:pt idx="763">
                  <c:v>1.751475994461052E-2</c:v>
                </c:pt>
                <c:pt idx="764">
                  <c:v>3.5496123517738502E-2</c:v>
                </c:pt>
                <c:pt idx="765">
                  <c:v>1.8582924091476351E-2</c:v>
                </c:pt>
                <c:pt idx="766">
                  <c:v>2.5316687587909729E-2</c:v>
                </c:pt>
                <c:pt idx="767">
                  <c:v>1.6206044799377931E-2</c:v>
                </c:pt>
                <c:pt idx="768">
                  <c:v>1.6506670275744491E-2</c:v>
                </c:pt>
                <c:pt idx="769">
                  <c:v>2.0805720337454661E-2</c:v>
                </c:pt>
                <c:pt idx="770">
                  <c:v>3.615903835455421E-2</c:v>
                </c:pt>
                <c:pt idx="771">
                  <c:v>2.2543187827695519E-2</c:v>
                </c:pt>
                <c:pt idx="772">
                  <c:v>1.94989748968468E-2</c:v>
                </c:pt>
                <c:pt idx="773">
                  <c:v>3.2584087115438601E-2</c:v>
                </c:pt>
                <c:pt idx="774">
                  <c:v>2.6936773347506181E-2</c:v>
                </c:pt>
                <c:pt idx="775">
                  <c:v>2.4925586899343748E-2</c:v>
                </c:pt>
                <c:pt idx="776">
                  <c:v>3.8566867583873517E-2</c:v>
                </c:pt>
                <c:pt idx="777">
                  <c:v>2.8602181326898391E-2</c:v>
                </c:pt>
                <c:pt idx="778">
                  <c:v>1.6633784656896911E-2</c:v>
                </c:pt>
                <c:pt idx="779">
                  <c:v>8.81104565232722E-3</c:v>
                </c:pt>
                <c:pt idx="780">
                  <c:v>7.8222864962085095E-3</c:v>
                </c:pt>
                <c:pt idx="781">
                  <c:v>2.304109709932747E-2</c:v>
                </c:pt>
                <c:pt idx="782">
                  <c:v>1.3599258387552229E-2</c:v>
                </c:pt>
                <c:pt idx="783">
                  <c:v>2.6876900619537659E-2</c:v>
                </c:pt>
                <c:pt idx="784">
                  <c:v>1.8504183549070539E-2</c:v>
                </c:pt>
                <c:pt idx="785">
                  <c:v>3.8989110755291947E-2</c:v>
                </c:pt>
                <c:pt idx="786">
                  <c:v>1.667548256802465E-2</c:v>
                </c:pt>
                <c:pt idx="787">
                  <c:v>2.6477362937630169E-2</c:v>
                </c:pt>
                <c:pt idx="788">
                  <c:v>3.2746144540779717E-2</c:v>
                </c:pt>
                <c:pt idx="789">
                  <c:v>1.3996490255478059E-2</c:v>
                </c:pt>
                <c:pt idx="790">
                  <c:v>1.7506173532769832E-2</c:v>
                </c:pt>
                <c:pt idx="791">
                  <c:v>2.800169743311853E-2</c:v>
                </c:pt>
                <c:pt idx="792">
                  <c:v>1.4049327937377541E-2</c:v>
                </c:pt>
                <c:pt idx="793">
                  <c:v>1.3930247277194611E-2</c:v>
                </c:pt>
                <c:pt idx="794">
                  <c:v>2.4839319925236511E-2</c:v>
                </c:pt>
                <c:pt idx="795">
                  <c:v>1.8419828365577949E-2</c:v>
                </c:pt>
                <c:pt idx="796">
                  <c:v>3.1177665384587629E-2</c:v>
                </c:pt>
                <c:pt idx="797">
                  <c:v>2.8326990835352839E-2</c:v>
                </c:pt>
                <c:pt idx="798">
                  <c:v>3.3803297357198399E-2</c:v>
                </c:pt>
                <c:pt idx="799">
                  <c:v>1.163693829067184E-2</c:v>
                </c:pt>
                <c:pt idx="800">
                  <c:v>1.939951469689807E-2</c:v>
                </c:pt>
                <c:pt idx="801">
                  <c:v>5.3428494466789649E-2</c:v>
                </c:pt>
                <c:pt idx="802">
                  <c:v>2.2384518576292041E-2</c:v>
                </c:pt>
                <c:pt idx="803">
                  <c:v>5.5490509841178703E-2</c:v>
                </c:pt>
                <c:pt idx="804">
                  <c:v>2.04044510839048E-2</c:v>
                </c:pt>
                <c:pt idx="805">
                  <c:v>2.8093041256783861E-2</c:v>
                </c:pt>
                <c:pt idx="806">
                  <c:v>1.8995797015738579E-2</c:v>
                </c:pt>
                <c:pt idx="807">
                  <c:v>9.3012746928903441E-3</c:v>
                </c:pt>
                <c:pt idx="808">
                  <c:v>2.462708250475798E-2</c:v>
                </c:pt>
                <c:pt idx="809">
                  <c:v>1.6273566751245631E-2</c:v>
                </c:pt>
                <c:pt idx="810">
                  <c:v>1.5773629809306581E-2</c:v>
                </c:pt>
                <c:pt idx="811">
                  <c:v>3.3880624263653021E-2</c:v>
                </c:pt>
                <c:pt idx="812">
                  <c:v>1.4149231669473451E-2</c:v>
                </c:pt>
                <c:pt idx="813">
                  <c:v>2.7458859250808779E-2</c:v>
                </c:pt>
                <c:pt idx="814">
                  <c:v>3.046075202092987E-2</c:v>
                </c:pt>
                <c:pt idx="815">
                  <c:v>4.4461111788664111E-2</c:v>
                </c:pt>
                <c:pt idx="816">
                  <c:v>2.5536487044283011E-2</c:v>
                </c:pt>
                <c:pt idx="817">
                  <c:v>3.4578830301477861E-2</c:v>
                </c:pt>
                <c:pt idx="818">
                  <c:v>1.063113005676559E-2</c:v>
                </c:pt>
                <c:pt idx="819">
                  <c:v>3.6400661841039003E-2</c:v>
                </c:pt>
                <c:pt idx="820">
                  <c:v>3.3576613339214058E-2</c:v>
                </c:pt>
                <c:pt idx="821">
                  <c:v>2.554609576975915E-2</c:v>
                </c:pt>
                <c:pt idx="822">
                  <c:v>3.0244562871621E-2</c:v>
                </c:pt>
                <c:pt idx="823">
                  <c:v>3.6857492772166142E-2</c:v>
                </c:pt>
                <c:pt idx="824">
                  <c:v>2.527161359246213E-2</c:v>
                </c:pt>
                <c:pt idx="825">
                  <c:v>5.9699290188949317E-2</c:v>
                </c:pt>
                <c:pt idx="826">
                  <c:v>2.9014578080548682E-2</c:v>
                </c:pt>
                <c:pt idx="827">
                  <c:v>3.2846327820500627E-2</c:v>
                </c:pt>
                <c:pt idx="828">
                  <c:v>3.4448832417386069E-2</c:v>
                </c:pt>
                <c:pt idx="829">
                  <c:v>5.3259193755639297E-2</c:v>
                </c:pt>
                <c:pt idx="830">
                  <c:v>3.9986567832827287E-2</c:v>
                </c:pt>
                <c:pt idx="831">
                  <c:v>3.2124093521734183E-2</c:v>
                </c:pt>
                <c:pt idx="832">
                  <c:v>4.4362432217259322E-2</c:v>
                </c:pt>
                <c:pt idx="833">
                  <c:v>3.124512426292286E-2</c:v>
                </c:pt>
                <c:pt idx="834">
                  <c:v>2.8663051580972088E-2</c:v>
                </c:pt>
                <c:pt idx="835">
                  <c:v>2.8080313935118631E-2</c:v>
                </c:pt>
                <c:pt idx="836">
                  <c:v>2.3133514645040869E-2</c:v>
                </c:pt>
                <c:pt idx="837">
                  <c:v>2.661868461996111E-2</c:v>
                </c:pt>
                <c:pt idx="838">
                  <c:v>3.5445117390312961E-2</c:v>
                </c:pt>
                <c:pt idx="839">
                  <c:v>1.8201474165041271E-2</c:v>
                </c:pt>
                <c:pt idx="840">
                  <c:v>2.4336476051650041E-2</c:v>
                </c:pt>
                <c:pt idx="841">
                  <c:v>3.6210595405966821E-2</c:v>
                </c:pt>
                <c:pt idx="842">
                  <c:v>3.6079391633786137E-2</c:v>
                </c:pt>
                <c:pt idx="843">
                  <c:v>3.4152754030448783E-2</c:v>
                </c:pt>
                <c:pt idx="844">
                  <c:v>1.6402660671256449E-2</c:v>
                </c:pt>
                <c:pt idx="845">
                  <c:v>2.0255241742863191E-2</c:v>
                </c:pt>
                <c:pt idx="846">
                  <c:v>3.8026575177969361E-3</c:v>
                </c:pt>
                <c:pt idx="847">
                  <c:v>1.8468219839693171E-3</c:v>
                </c:pt>
                <c:pt idx="848">
                  <c:v>1.6974215468347119E-2</c:v>
                </c:pt>
                <c:pt idx="849">
                  <c:v>2.2510687651368631E-2</c:v>
                </c:pt>
                <c:pt idx="850">
                  <c:v>1.8456752412475769E-2</c:v>
                </c:pt>
                <c:pt idx="851">
                  <c:v>1.2525126050735859E-2</c:v>
                </c:pt>
                <c:pt idx="852">
                  <c:v>1.144427189123655E-2</c:v>
                </c:pt>
                <c:pt idx="853">
                  <c:v>1.4723869831123381E-2</c:v>
                </c:pt>
                <c:pt idx="854">
                  <c:v>2.5188886523415228E-2</c:v>
                </c:pt>
                <c:pt idx="855">
                  <c:v>1.2571912216099041E-2</c:v>
                </c:pt>
                <c:pt idx="856">
                  <c:v>2.6293543083145229E-2</c:v>
                </c:pt>
                <c:pt idx="857">
                  <c:v>9.5997192355884737E-3</c:v>
                </c:pt>
                <c:pt idx="858">
                  <c:v>1.9296164458128939E-2</c:v>
                </c:pt>
                <c:pt idx="859">
                  <c:v>4.2127103545620114E-3</c:v>
                </c:pt>
                <c:pt idx="860">
                  <c:v>1.9845717594411581E-2</c:v>
                </c:pt>
                <c:pt idx="861">
                  <c:v>1.874393273089155E-2</c:v>
                </c:pt>
                <c:pt idx="862">
                  <c:v>3.5213320207623779E-2</c:v>
                </c:pt>
                <c:pt idx="863">
                  <c:v>4.6803044615500097E-2</c:v>
                </c:pt>
                <c:pt idx="864">
                  <c:v>3.9276723997670009E-2</c:v>
                </c:pt>
                <c:pt idx="865">
                  <c:v>3.5399640456458471E-2</c:v>
                </c:pt>
                <c:pt idx="866">
                  <c:v>2.948474586791364E-2</c:v>
                </c:pt>
                <c:pt idx="867">
                  <c:v>3.7525761101045843E-2</c:v>
                </c:pt>
                <c:pt idx="868">
                  <c:v>3.1673481959867952E-2</c:v>
                </c:pt>
                <c:pt idx="869">
                  <c:v>2.3538852921212869E-2</c:v>
                </c:pt>
                <c:pt idx="870">
                  <c:v>1.7021070160057931E-2</c:v>
                </c:pt>
                <c:pt idx="871">
                  <c:v>1.4932515930025101E-2</c:v>
                </c:pt>
                <c:pt idx="872">
                  <c:v>4.5210434941114118E-2</c:v>
                </c:pt>
                <c:pt idx="873">
                  <c:v>1.6648396704992661E-2</c:v>
                </c:pt>
                <c:pt idx="874">
                  <c:v>4.5198036658068083E-3</c:v>
                </c:pt>
                <c:pt idx="875">
                  <c:v>1.4769324727004559E-2</c:v>
                </c:pt>
                <c:pt idx="876">
                  <c:v>1.8891974417997139E-2</c:v>
                </c:pt>
                <c:pt idx="877">
                  <c:v>4.0056228976170574E-3</c:v>
                </c:pt>
                <c:pt idx="878">
                  <c:v>3.6432088413285981E-3</c:v>
                </c:pt>
                <c:pt idx="879">
                  <c:v>1.7733273075214179E-2</c:v>
                </c:pt>
                <c:pt idx="880">
                  <c:v>2.0301394962881782E-2</c:v>
                </c:pt>
                <c:pt idx="881">
                  <c:v>2.3314781753670681E-2</c:v>
                </c:pt>
                <c:pt idx="882">
                  <c:v>2.840299308384402E-2</c:v>
                </c:pt>
                <c:pt idx="883">
                  <c:v>4.4585864159567392E-3</c:v>
                </c:pt>
                <c:pt idx="884">
                  <c:v>2.2643616160515051E-2</c:v>
                </c:pt>
                <c:pt idx="885">
                  <c:v>1.474366963656391E-2</c:v>
                </c:pt>
                <c:pt idx="886">
                  <c:v>9.9362403509872452E-3</c:v>
                </c:pt>
                <c:pt idx="887">
                  <c:v>7.4222967782896273E-3</c:v>
                </c:pt>
                <c:pt idx="888">
                  <c:v>1.9316866965025239E-2</c:v>
                </c:pt>
                <c:pt idx="889">
                  <c:v>4.2256716847918173E-2</c:v>
                </c:pt>
                <c:pt idx="890">
                  <c:v>2.9840130742721741E-2</c:v>
                </c:pt>
                <c:pt idx="891">
                  <c:v>2.5630478620918919E-2</c:v>
                </c:pt>
                <c:pt idx="892">
                  <c:v>4.7814098282221752E-2</c:v>
                </c:pt>
                <c:pt idx="893">
                  <c:v>7.4419955174228017E-2</c:v>
                </c:pt>
                <c:pt idx="894">
                  <c:v>0.1219797607058814</c:v>
                </c:pt>
                <c:pt idx="895">
                  <c:v>0.1178664848404144</c:v>
                </c:pt>
                <c:pt idx="896">
                  <c:v>0.1138233943059573</c:v>
                </c:pt>
                <c:pt idx="897">
                  <c:v>9.3005296835073373E-2</c:v>
                </c:pt>
                <c:pt idx="898">
                  <c:v>3.3941058727381811E-2</c:v>
                </c:pt>
                <c:pt idx="899">
                  <c:v>4.573368930293234E-2</c:v>
                </c:pt>
                <c:pt idx="900">
                  <c:v>5.4054760385839257E-2</c:v>
                </c:pt>
                <c:pt idx="901">
                  <c:v>5.7120322089765543E-2</c:v>
                </c:pt>
                <c:pt idx="902">
                  <c:v>4.7780112708257008E-2</c:v>
                </c:pt>
                <c:pt idx="903">
                  <c:v>4.6256911817592027E-2</c:v>
                </c:pt>
                <c:pt idx="904">
                  <c:v>3.3076586683185263E-2</c:v>
                </c:pt>
                <c:pt idx="905">
                  <c:v>3.2969391977751117E-2</c:v>
                </c:pt>
                <c:pt idx="906">
                  <c:v>4.5200580914274688E-2</c:v>
                </c:pt>
                <c:pt idx="907">
                  <c:v>3.8319887029363793E-2</c:v>
                </c:pt>
                <c:pt idx="908">
                  <c:v>4.0457243830080578E-2</c:v>
                </c:pt>
                <c:pt idx="909">
                  <c:v>4.3513890196632148E-2</c:v>
                </c:pt>
                <c:pt idx="910">
                  <c:v>1.7570483746260641E-2</c:v>
                </c:pt>
                <c:pt idx="911">
                  <c:v>2.6569788532684491E-2</c:v>
                </c:pt>
                <c:pt idx="912">
                  <c:v>4.4014574276868071E-2</c:v>
                </c:pt>
                <c:pt idx="913">
                  <c:v>3.3812191650963878E-2</c:v>
                </c:pt>
                <c:pt idx="914">
                  <c:v>3.9137537168814331E-2</c:v>
                </c:pt>
                <c:pt idx="915">
                  <c:v>1.6645570612667641E-2</c:v>
                </c:pt>
                <c:pt idx="916">
                  <c:v>1.8272321060798472E-2</c:v>
                </c:pt>
                <c:pt idx="917">
                  <c:v>3.7772115361810257E-2</c:v>
                </c:pt>
                <c:pt idx="918">
                  <c:v>1.5963138976709781E-2</c:v>
                </c:pt>
                <c:pt idx="919">
                  <c:v>1.415343291899695E-2</c:v>
                </c:pt>
                <c:pt idx="920">
                  <c:v>4.6375711372032898E-2</c:v>
                </c:pt>
                <c:pt idx="921">
                  <c:v>1.392912101582605E-2</c:v>
                </c:pt>
                <c:pt idx="922">
                  <c:v>3.4171974541417148E-2</c:v>
                </c:pt>
                <c:pt idx="923">
                  <c:v>4.2250901550212008E-2</c:v>
                </c:pt>
                <c:pt idx="924">
                  <c:v>3.5727804651152398E-2</c:v>
                </c:pt>
                <c:pt idx="925">
                  <c:v>1.8045460308988751E-2</c:v>
                </c:pt>
                <c:pt idx="926">
                  <c:v>4.0016815329086929E-2</c:v>
                </c:pt>
                <c:pt idx="927">
                  <c:v>3.932745181085124E-2</c:v>
                </c:pt>
                <c:pt idx="928">
                  <c:v>3.405227615825155E-2</c:v>
                </c:pt>
                <c:pt idx="929">
                  <c:v>4.9164798694105692E-2</c:v>
                </c:pt>
                <c:pt idx="930">
                  <c:v>1.375920255936291E-2</c:v>
                </c:pt>
                <c:pt idx="931">
                  <c:v>2.147552997971448E-2</c:v>
                </c:pt>
                <c:pt idx="932">
                  <c:v>3.0791362447282179E-2</c:v>
                </c:pt>
                <c:pt idx="933">
                  <c:v>3.4697645477992659E-2</c:v>
                </c:pt>
                <c:pt idx="934">
                  <c:v>2.801807182508461E-2</c:v>
                </c:pt>
                <c:pt idx="935">
                  <c:v>2.743675258484957E-2</c:v>
                </c:pt>
                <c:pt idx="936">
                  <c:v>3.4028653892173112E-2</c:v>
                </c:pt>
                <c:pt idx="937">
                  <c:v>3.9466398212070521E-2</c:v>
                </c:pt>
                <c:pt idx="938">
                  <c:v>4.2398942755241933E-2</c:v>
                </c:pt>
                <c:pt idx="939">
                  <c:v>9.4638153858822346E-3</c:v>
                </c:pt>
                <c:pt idx="940">
                  <c:v>2.042927213750791E-2</c:v>
                </c:pt>
                <c:pt idx="941">
                  <c:v>2.9898753855917809E-2</c:v>
                </c:pt>
                <c:pt idx="942">
                  <c:v>5.0119400663508106E-3</c:v>
                </c:pt>
                <c:pt idx="943">
                  <c:v>1.082301364895066E-2</c:v>
                </c:pt>
                <c:pt idx="944">
                  <c:v>3.5818393559834218E-2</c:v>
                </c:pt>
                <c:pt idx="945">
                  <c:v>1.7671570944457201E-2</c:v>
                </c:pt>
                <c:pt idx="946">
                  <c:v>1.5188411401238239E-2</c:v>
                </c:pt>
                <c:pt idx="947">
                  <c:v>1.45460267563734E-2</c:v>
                </c:pt>
                <c:pt idx="948">
                  <c:v>2.0639222640853921E-2</c:v>
                </c:pt>
                <c:pt idx="949">
                  <c:v>6.4518719247590598E-3</c:v>
                </c:pt>
                <c:pt idx="950">
                  <c:v>3.5252606622734217E-2</c:v>
                </c:pt>
                <c:pt idx="951">
                  <c:v>1.403641873384838E-2</c:v>
                </c:pt>
                <c:pt idx="952">
                  <c:v>2.199515927480861E-2</c:v>
                </c:pt>
                <c:pt idx="953">
                  <c:v>7.2875560230324628E-3</c:v>
                </c:pt>
                <c:pt idx="954">
                  <c:v>2.8937300149024729E-2</c:v>
                </c:pt>
                <c:pt idx="955">
                  <c:v>2.8299799835127721E-2</c:v>
                </c:pt>
                <c:pt idx="956">
                  <c:v>1.0506386556639441E-2</c:v>
                </c:pt>
                <c:pt idx="957">
                  <c:v>1.9687846501983911E-2</c:v>
                </c:pt>
                <c:pt idx="958">
                  <c:v>1.441696426286729E-2</c:v>
                </c:pt>
                <c:pt idx="959">
                  <c:v>3.103381101263018E-3</c:v>
                </c:pt>
                <c:pt idx="960">
                  <c:v>2.749521081437567E-2</c:v>
                </c:pt>
                <c:pt idx="961">
                  <c:v>2.0209104689751151E-2</c:v>
                </c:pt>
                <c:pt idx="962">
                  <c:v>7.8038950461515781E-3</c:v>
                </c:pt>
                <c:pt idx="963">
                  <c:v>1.258553218955262E-2</c:v>
                </c:pt>
                <c:pt idx="964">
                  <c:v>4.9458357682909682E-3</c:v>
                </c:pt>
                <c:pt idx="965">
                  <c:v>1.39319684804019E-2</c:v>
                </c:pt>
                <c:pt idx="966">
                  <c:v>9.4061757219235029E-3</c:v>
                </c:pt>
                <c:pt idx="967">
                  <c:v>4.1047661972707667E-3</c:v>
                </c:pt>
                <c:pt idx="968">
                  <c:v>1.89234266565195E-3</c:v>
                </c:pt>
                <c:pt idx="969">
                  <c:v>1.7087638304925681E-2</c:v>
                </c:pt>
                <c:pt idx="970">
                  <c:v>1.0901081156255101E-2</c:v>
                </c:pt>
                <c:pt idx="971">
                  <c:v>2.7720335086269042E-3</c:v>
                </c:pt>
                <c:pt idx="972">
                  <c:v>4.2097447248693552E-3</c:v>
                </c:pt>
                <c:pt idx="973">
                  <c:v>5.342266320989426E-3</c:v>
                </c:pt>
                <c:pt idx="974">
                  <c:v>1.0106952745134739E-2</c:v>
                </c:pt>
                <c:pt idx="975">
                  <c:v>3.6884364677151837E-2</c:v>
                </c:pt>
                <c:pt idx="976">
                  <c:v>1.1043566105097361E-2</c:v>
                </c:pt>
                <c:pt idx="977">
                  <c:v>1.718322223960856E-2</c:v>
                </c:pt>
                <c:pt idx="978">
                  <c:v>1.4574875941114901E-2</c:v>
                </c:pt>
                <c:pt idx="979">
                  <c:v>1.868849667667706E-2</c:v>
                </c:pt>
                <c:pt idx="980">
                  <c:v>2.554997262341174E-2</c:v>
                </c:pt>
                <c:pt idx="981">
                  <c:v>2.0782330634431721E-2</c:v>
                </c:pt>
                <c:pt idx="982">
                  <c:v>4.6234772574127003E-2</c:v>
                </c:pt>
                <c:pt idx="983">
                  <c:v>4.3791586951761011E-2</c:v>
                </c:pt>
                <c:pt idx="984">
                  <c:v>3.5294293815606878E-2</c:v>
                </c:pt>
                <c:pt idx="985">
                  <c:v>3.4688890247970047E-2</c:v>
                </c:pt>
                <c:pt idx="986">
                  <c:v>2.3877172531125909E-2</c:v>
                </c:pt>
                <c:pt idx="987">
                  <c:v>2.2225770647549579E-2</c:v>
                </c:pt>
                <c:pt idx="988">
                  <c:v>1.8671076079804009E-2</c:v>
                </c:pt>
                <c:pt idx="989">
                  <c:v>2.472681400011496E-2</c:v>
                </c:pt>
                <c:pt idx="990">
                  <c:v>2.8520058295630341E-2</c:v>
                </c:pt>
                <c:pt idx="991">
                  <c:v>3.3291233975870457E-2</c:v>
                </c:pt>
                <c:pt idx="992">
                  <c:v>2.433519461699607E-2</c:v>
                </c:pt>
                <c:pt idx="993">
                  <c:v>6.6341986160142571E-2</c:v>
                </c:pt>
                <c:pt idx="994">
                  <c:v>3.6597852603691583E-2</c:v>
                </c:pt>
                <c:pt idx="995">
                  <c:v>3.0953621834132059E-2</c:v>
                </c:pt>
                <c:pt idx="996">
                  <c:v>4.6586272517445217E-2</c:v>
                </c:pt>
                <c:pt idx="997">
                  <c:v>6.9574224093612122E-2</c:v>
                </c:pt>
                <c:pt idx="998">
                  <c:v>8.8188631663954992E-2</c:v>
                </c:pt>
                <c:pt idx="999">
                  <c:v>6.7340005761799923E-2</c:v>
                </c:pt>
                <c:pt idx="1000">
                  <c:v>2.4646395380365799E-2</c:v>
                </c:pt>
                <c:pt idx="1001">
                  <c:v>8.6842085604724242E-2</c:v>
                </c:pt>
                <c:pt idx="1002">
                  <c:v>3.8737895750936578E-2</c:v>
                </c:pt>
                <c:pt idx="1003">
                  <c:v>4.3384931800979347E-2</c:v>
                </c:pt>
                <c:pt idx="1004">
                  <c:v>5.3463095791326742E-2</c:v>
                </c:pt>
                <c:pt idx="1005">
                  <c:v>8.3008202379251592E-2</c:v>
                </c:pt>
                <c:pt idx="1006">
                  <c:v>7.008213730850564E-2</c:v>
                </c:pt>
                <c:pt idx="1007">
                  <c:v>7.189365304833803E-2</c:v>
                </c:pt>
                <c:pt idx="1008">
                  <c:v>5.9298476883979753E-2</c:v>
                </c:pt>
                <c:pt idx="1009">
                  <c:v>6.5057804499196487E-2</c:v>
                </c:pt>
                <c:pt idx="1010">
                  <c:v>5.1517412022604077E-2</c:v>
                </c:pt>
                <c:pt idx="1011">
                  <c:v>5.442454917135011E-2</c:v>
                </c:pt>
                <c:pt idx="1012">
                  <c:v>9.2557269649424276E-2</c:v>
                </c:pt>
                <c:pt idx="1013">
                  <c:v>3.1652539657478877E-2</c:v>
                </c:pt>
                <c:pt idx="1014">
                  <c:v>3.7139697952692792E-2</c:v>
                </c:pt>
                <c:pt idx="1015">
                  <c:v>5.4918410279983933E-2</c:v>
                </c:pt>
                <c:pt idx="1016">
                  <c:v>4.3165486551736423E-2</c:v>
                </c:pt>
                <c:pt idx="1017">
                  <c:v>6.6282966770495708E-2</c:v>
                </c:pt>
                <c:pt idx="1018">
                  <c:v>4.7165946785586221E-2</c:v>
                </c:pt>
                <c:pt idx="1019">
                  <c:v>5.1314399380130653E-2</c:v>
                </c:pt>
                <c:pt idx="1020">
                  <c:v>4.2316328804981422E-2</c:v>
                </c:pt>
                <c:pt idx="1021">
                  <c:v>6.4082358264193701E-2</c:v>
                </c:pt>
                <c:pt idx="1022">
                  <c:v>4.9826351754305678E-2</c:v>
                </c:pt>
                <c:pt idx="1023">
                  <c:v>5.8526087444794032E-2</c:v>
                </c:pt>
                <c:pt idx="1024">
                  <c:v>4.2474756341308012E-2</c:v>
                </c:pt>
                <c:pt idx="1025">
                  <c:v>6.7670055082729594E-2</c:v>
                </c:pt>
                <c:pt idx="1026">
                  <c:v>9.6610867938439565E-2</c:v>
                </c:pt>
                <c:pt idx="1027">
                  <c:v>6.7857177935063934E-2</c:v>
                </c:pt>
                <c:pt idx="1028">
                  <c:v>9.8845073000821043E-2</c:v>
                </c:pt>
                <c:pt idx="1029">
                  <c:v>7.3035433099623626E-2</c:v>
                </c:pt>
                <c:pt idx="1030">
                  <c:v>5.6904570045827538E-2</c:v>
                </c:pt>
                <c:pt idx="1031">
                  <c:v>8.4377387213400143E-2</c:v>
                </c:pt>
                <c:pt idx="1032">
                  <c:v>6.6272074674199738E-2</c:v>
                </c:pt>
                <c:pt idx="1033">
                  <c:v>0.10733895554796941</c:v>
                </c:pt>
                <c:pt idx="1034">
                  <c:v>5.2393385732412368E-2</c:v>
                </c:pt>
                <c:pt idx="1035">
                  <c:v>4.2868098044833977E-2</c:v>
                </c:pt>
                <c:pt idx="1036">
                  <c:v>4.9943306536565937E-2</c:v>
                </c:pt>
                <c:pt idx="1037">
                  <c:v>1.729080113716026E-2</c:v>
                </c:pt>
                <c:pt idx="1038">
                  <c:v>5.8599627020339613E-2</c:v>
                </c:pt>
                <c:pt idx="1039">
                  <c:v>2.772381203275532E-2</c:v>
                </c:pt>
                <c:pt idx="1040">
                  <c:v>8.4687393676994085E-3</c:v>
                </c:pt>
                <c:pt idx="1041">
                  <c:v>5.4929142542329681E-2</c:v>
                </c:pt>
                <c:pt idx="1042">
                  <c:v>4.8661753581398549E-2</c:v>
                </c:pt>
                <c:pt idx="1043">
                  <c:v>3.5002909697907182E-2</c:v>
                </c:pt>
                <c:pt idx="1044">
                  <c:v>2.076325595320782E-2</c:v>
                </c:pt>
                <c:pt idx="1045">
                  <c:v>7.6357332550660337E-2</c:v>
                </c:pt>
                <c:pt idx="1046">
                  <c:v>4.0508632617307451E-2</c:v>
                </c:pt>
                <c:pt idx="1047">
                  <c:v>2.533245139783085E-2</c:v>
                </c:pt>
                <c:pt idx="1048">
                  <c:v>3.0395932060802419E-2</c:v>
                </c:pt>
                <c:pt idx="1049">
                  <c:v>5.1962952120415358E-2</c:v>
                </c:pt>
                <c:pt idx="1050">
                  <c:v>6.3572434864856392E-2</c:v>
                </c:pt>
                <c:pt idx="1051">
                  <c:v>7.8059911581975325E-2</c:v>
                </c:pt>
                <c:pt idx="1052">
                  <c:v>7.7608279355916229E-2</c:v>
                </c:pt>
                <c:pt idx="1053">
                  <c:v>3.058410594714895E-2</c:v>
                </c:pt>
                <c:pt idx="1054">
                  <c:v>3.6499411742482231E-2</c:v>
                </c:pt>
                <c:pt idx="1055">
                  <c:v>6.1325610518791582E-2</c:v>
                </c:pt>
                <c:pt idx="1056">
                  <c:v>2.6952367009243219E-2</c:v>
                </c:pt>
                <c:pt idx="1057">
                  <c:v>4.4177904535988168E-2</c:v>
                </c:pt>
                <c:pt idx="1058">
                  <c:v>4.5249134598916857E-2</c:v>
                </c:pt>
                <c:pt idx="1059">
                  <c:v>2.903675114136138E-2</c:v>
                </c:pt>
                <c:pt idx="1060">
                  <c:v>2.3791886200730361E-2</c:v>
                </c:pt>
                <c:pt idx="1061">
                  <c:v>2.958924570081458E-2</c:v>
                </c:pt>
                <c:pt idx="1062">
                  <c:v>4.5705707531642388E-2</c:v>
                </c:pt>
                <c:pt idx="1063">
                  <c:v>2.4489786372367858E-2</c:v>
                </c:pt>
                <c:pt idx="1064">
                  <c:v>4.6475058447101807E-2</c:v>
                </c:pt>
                <c:pt idx="1065">
                  <c:v>4.5950589714246537E-2</c:v>
                </c:pt>
                <c:pt idx="1066">
                  <c:v>3.571423919894208E-2</c:v>
                </c:pt>
                <c:pt idx="1067">
                  <c:v>3.2112663095697977E-2</c:v>
                </c:pt>
                <c:pt idx="1068">
                  <c:v>6.630974542678135E-2</c:v>
                </c:pt>
                <c:pt idx="1069">
                  <c:v>2.0894088861862239E-2</c:v>
                </c:pt>
                <c:pt idx="1070">
                  <c:v>5.3847389380867583E-2</c:v>
                </c:pt>
                <c:pt idx="1071">
                  <c:v>3.0531908119050349E-2</c:v>
                </c:pt>
                <c:pt idx="1072">
                  <c:v>4.5005949917813932E-2</c:v>
                </c:pt>
                <c:pt idx="1073">
                  <c:v>2.3234464418664301E-2</c:v>
                </c:pt>
                <c:pt idx="1074">
                  <c:v>3.0121294635765489E-2</c:v>
                </c:pt>
                <c:pt idx="1075">
                  <c:v>4.288763525238444E-2</c:v>
                </c:pt>
                <c:pt idx="1076">
                  <c:v>8.5141357171638222E-3</c:v>
                </c:pt>
                <c:pt idx="1077">
                  <c:v>1.349550576622453E-2</c:v>
                </c:pt>
                <c:pt idx="1078">
                  <c:v>2.6104185985838722E-2</c:v>
                </c:pt>
                <c:pt idx="1079">
                  <c:v>4.2604576872920283E-2</c:v>
                </c:pt>
                <c:pt idx="1080">
                  <c:v>1.680349986742603E-2</c:v>
                </c:pt>
                <c:pt idx="1081">
                  <c:v>1.486120463971187E-2</c:v>
                </c:pt>
                <c:pt idx="1082">
                  <c:v>2.808155593019972E-2</c:v>
                </c:pt>
                <c:pt idx="1083">
                  <c:v>2.908808900433222E-2</c:v>
                </c:pt>
                <c:pt idx="1084">
                  <c:v>3.8638524267849993E-2</c:v>
                </c:pt>
                <c:pt idx="1085">
                  <c:v>4.3486635002373906E-3</c:v>
                </c:pt>
                <c:pt idx="1086">
                  <c:v>4.7016450418193863E-2</c:v>
                </c:pt>
                <c:pt idx="1087">
                  <c:v>9.3582556992333043E-3</c:v>
                </c:pt>
                <c:pt idx="1088">
                  <c:v>4.5890760489202827E-2</c:v>
                </c:pt>
                <c:pt idx="1089">
                  <c:v>2.8233353128941142E-2</c:v>
                </c:pt>
                <c:pt idx="1090">
                  <c:v>4.3631073224336257E-2</c:v>
                </c:pt>
                <c:pt idx="1091">
                  <c:v>3.9716517412028383E-2</c:v>
                </c:pt>
                <c:pt idx="1092">
                  <c:v>2.683546907597209E-2</c:v>
                </c:pt>
                <c:pt idx="1093">
                  <c:v>2.8101724557988539E-2</c:v>
                </c:pt>
                <c:pt idx="1094">
                  <c:v>3.3983133365682672E-3</c:v>
                </c:pt>
                <c:pt idx="1095">
                  <c:v>1.508890988224253E-2</c:v>
                </c:pt>
                <c:pt idx="1096">
                  <c:v>5.9448122947842446E-3</c:v>
                </c:pt>
                <c:pt idx="1097">
                  <c:v>2.822447432494362E-2</c:v>
                </c:pt>
                <c:pt idx="1098">
                  <c:v>2.115749071297621E-2</c:v>
                </c:pt>
                <c:pt idx="1099">
                  <c:v>2.4127780184508649E-2</c:v>
                </c:pt>
                <c:pt idx="1100">
                  <c:v>5.051969040430781E-3</c:v>
                </c:pt>
                <c:pt idx="1101">
                  <c:v>4.5702268770781498E-3</c:v>
                </c:pt>
                <c:pt idx="1102">
                  <c:v>2.068492671995998E-2</c:v>
                </c:pt>
                <c:pt idx="1103">
                  <c:v>1.188391994621147E-2</c:v>
                </c:pt>
                <c:pt idx="1104">
                  <c:v>2.2176166539886449E-2</c:v>
                </c:pt>
                <c:pt idx="1105">
                  <c:v>1.252510740241498E-2</c:v>
                </c:pt>
                <c:pt idx="1106">
                  <c:v>1.87834281358755E-2</c:v>
                </c:pt>
                <c:pt idx="1107">
                  <c:v>3.5635655470271421E-2</c:v>
                </c:pt>
                <c:pt idx="1108">
                  <c:v>2.2061041472148071E-2</c:v>
                </c:pt>
                <c:pt idx="1109">
                  <c:v>2.2735959949117091E-2</c:v>
                </c:pt>
                <c:pt idx="1110">
                  <c:v>2.4309552091699209E-2</c:v>
                </c:pt>
                <c:pt idx="1111">
                  <c:v>7.4506997937388289E-3</c:v>
                </c:pt>
                <c:pt idx="1112">
                  <c:v>1.2537976753612221E-2</c:v>
                </c:pt>
                <c:pt idx="1113">
                  <c:v>3.6655660445318841E-3</c:v>
                </c:pt>
                <c:pt idx="1114">
                  <c:v>1.952346192771539E-2</c:v>
                </c:pt>
                <c:pt idx="1115">
                  <c:v>2.8152720558983359E-2</c:v>
                </c:pt>
                <c:pt idx="1116">
                  <c:v>4.9860201209173498E-2</c:v>
                </c:pt>
                <c:pt idx="1117">
                  <c:v>3.461597983694849E-3</c:v>
                </c:pt>
                <c:pt idx="1118">
                  <c:v>1.532607916981253E-2</c:v>
                </c:pt>
                <c:pt idx="1119">
                  <c:v>1.896439642248161E-2</c:v>
                </c:pt>
                <c:pt idx="1120">
                  <c:v>2.3988999491058021E-2</c:v>
                </c:pt>
                <c:pt idx="1121">
                  <c:v>2.0216034492507209E-2</c:v>
                </c:pt>
                <c:pt idx="1122">
                  <c:v>9.8508954837573191E-3</c:v>
                </c:pt>
                <c:pt idx="1123">
                  <c:v>5.3410613628945253E-2</c:v>
                </c:pt>
                <c:pt idx="1124">
                  <c:v>3.2135751253446393E-2</c:v>
                </c:pt>
                <c:pt idx="1125">
                  <c:v>2.5176721008402039E-2</c:v>
                </c:pt>
                <c:pt idx="1126">
                  <c:v>3.6663745195759413E-2</c:v>
                </c:pt>
                <c:pt idx="1127">
                  <c:v>1.310900527962354E-2</c:v>
                </c:pt>
                <c:pt idx="1128">
                  <c:v>5.8818211519932728E-3</c:v>
                </c:pt>
                <c:pt idx="1129">
                  <c:v>2.353282346541721E-2</c:v>
                </c:pt>
                <c:pt idx="1130">
                  <c:v>1.265765936744866E-2</c:v>
                </c:pt>
                <c:pt idx="1131">
                  <c:v>4.2925637196780109E-2</c:v>
                </c:pt>
                <c:pt idx="1132">
                  <c:v>4.5791040615160393E-2</c:v>
                </c:pt>
                <c:pt idx="1133">
                  <c:v>8.5889400319401343E-3</c:v>
                </c:pt>
                <c:pt idx="1134">
                  <c:v>2.8812506590306541E-2</c:v>
                </c:pt>
                <c:pt idx="1135">
                  <c:v>1.463032949298375E-2</c:v>
                </c:pt>
                <c:pt idx="1136">
                  <c:v>4.922333556808605E-2</c:v>
                </c:pt>
                <c:pt idx="1137">
                  <c:v>6.4805772188449698E-2</c:v>
                </c:pt>
                <c:pt idx="1138">
                  <c:v>3.1194699597604701E-2</c:v>
                </c:pt>
                <c:pt idx="1139">
                  <c:v>3.4618961319472431E-2</c:v>
                </c:pt>
                <c:pt idx="1140">
                  <c:v>1.5759651476291821E-2</c:v>
                </c:pt>
                <c:pt idx="1141">
                  <c:v>2.8592448514924939E-2</c:v>
                </c:pt>
                <c:pt idx="1142">
                  <c:v>2.5493253177155992E-2</c:v>
                </c:pt>
                <c:pt idx="1143">
                  <c:v>6.2046599363369551E-2</c:v>
                </c:pt>
                <c:pt idx="1144">
                  <c:v>1.4042506935271971E-2</c:v>
                </c:pt>
                <c:pt idx="1145">
                  <c:v>1.1836654990644719E-2</c:v>
                </c:pt>
                <c:pt idx="1146">
                  <c:v>2.8516980754277759E-2</c:v>
                </c:pt>
                <c:pt idx="1147">
                  <c:v>1.9945723218754159E-2</c:v>
                </c:pt>
                <c:pt idx="1148">
                  <c:v>2.168977577436737E-2</c:v>
                </c:pt>
                <c:pt idx="1149">
                  <c:v>4.2425876706665344E-3</c:v>
                </c:pt>
                <c:pt idx="1150">
                  <c:v>3.9642854273757071E-2</c:v>
                </c:pt>
                <c:pt idx="1151">
                  <c:v>3.3307357924140329E-2</c:v>
                </c:pt>
                <c:pt idx="1152">
                  <c:v>1.4761058248349199E-2</c:v>
                </c:pt>
                <c:pt idx="1153">
                  <c:v>1.3839627738925881E-2</c:v>
                </c:pt>
                <c:pt idx="1154">
                  <c:v>8.0532429376279732E-2</c:v>
                </c:pt>
                <c:pt idx="1155">
                  <c:v>4.6897155225521313E-2</c:v>
                </c:pt>
                <c:pt idx="1156">
                  <c:v>1.8467641353239819E-2</c:v>
                </c:pt>
                <c:pt idx="1157">
                  <c:v>2.580042643968937E-2</c:v>
                </c:pt>
                <c:pt idx="1158">
                  <c:v>9.0174672408419643E-2</c:v>
                </c:pt>
                <c:pt idx="1159">
                  <c:v>0.1014879885783312</c:v>
                </c:pt>
                <c:pt idx="1160">
                  <c:v>7.3411857441527006E-2</c:v>
                </c:pt>
                <c:pt idx="1161">
                  <c:v>6.0358302123566368E-2</c:v>
                </c:pt>
                <c:pt idx="1162">
                  <c:v>3.6447260388907478E-2</c:v>
                </c:pt>
                <c:pt idx="1163">
                  <c:v>2.312517625779428E-2</c:v>
                </c:pt>
                <c:pt idx="1164">
                  <c:v>3.1216071786452981E-2</c:v>
                </c:pt>
                <c:pt idx="1165">
                  <c:v>3.4008433340090953E-2</c:v>
                </c:pt>
                <c:pt idx="1166">
                  <c:v>2.2097664009364349E-2</c:v>
                </c:pt>
                <c:pt idx="1167">
                  <c:v>3.2043140749244192E-2</c:v>
                </c:pt>
                <c:pt idx="1168">
                  <c:v>2.419589291763144E-2</c:v>
                </c:pt>
                <c:pt idx="1169">
                  <c:v>2.174483025465734E-2</c:v>
                </c:pt>
                <c:pt idx="1170">
                  <c:v>2.022807018914656E-2</c:v>
                </c:pt>
                <c:pt idx="1171">
                  <c:v>2.7502004917570409E-2</c:v>
                </c:pt>
                <c:pt idx="1172">
                  <c:v>2.5860038441996181E-2</c:v>
                </c:pt>
                <c:pt idx="1173">
                  <c:v>3.3709563553857527E-2</c:v>
                </c:pt>
                <c:pt idx="1174">
                  <c:v>1.9728075239283181E-2</c:v>
                </c:pt>
                <c:pt idx="1175">
                  <c:v>5.0993279644415308E-2</c:v>
                </c:pt>
                <c:pt idx="1176">
                  <c:v>1.346439639792347E-2</c:v>
                </c:pt>
                <c:pt idx="1177">
                  <c:v>2.1650712690453541E-2</c:v>
                </c:pt>
                <c:pt idx="1178">
                  <c:v>1.537147199921814E-2</c:v>
                </c:pt>
                <c:pt idx="1179">
                  <c:v>1.459504708039267E-2</c:v>
                </c:pt>
                <c:pt idx="1180">
                  <c:v>1.9527376173896601E-2</c:v>
                </c:pt>
                <c:pt idx="1181">
                  <c:v>9.0222131890530816E-3</c:v>
                </c:pt>
                <c:pt idx="1182">
                  <c:v>3.7264185841003571E-2</c:v>
                </c:pt>
                <c:pt idx="1183">
                  <c:v>1.4039843753809929E-2</c:v>
                </c:pt>
                <c:pt idx="1184">
                  <c:v>8.664333091402996E-3</c:v>
                </c:pt>
                <c:pt idx="1185">
                  <c:v>2.0298692674873119E-2</c:v>
                </c:pt>
                <c:pt idx="1186">
                  <c:v>3.097401036629973E-2</c:v>
                </c:pt>
                <c:pt idx="1187">
                  <c:v>9.4155104249509531E-3</c:v>
                </c:pt>
                <c:pt idx="1188">
                  <c:v>6.4221547558644442E-3</c:v>
                </c:pt>
                <c:pt idx="1189">
                  <c:v>2.0075764799825441E-2</c:v>
                </c:pt>
                <c:pt idx="1190">
                  <c:v>1.4672537281632311E-2</c:v>
                </c:pt>
                <c:pt idx="1191">
                  <c:v>6.4866111269894699E-3</c:v>
                </c:pt>
                <c:pt idx="1192">
                  <c:v>6.5455713688182919E-3</c:v>
                </c:pt>
                <c:pt idx="1193">
                  <c:v>1.385145625869574E-2</c:v>
                </c:pt>
                <c:pt idx="1194">
                  <c:v>2.0127896170658969E-2</c:v>
                </c:pt>
                <c:pt idx="1195">
                  <c:v>1.2534897732990481E-2</c:v>
                </c:pt>
                <c:pt idx="1196">
                  <c:v>6.7340988956456722E-3</c:v>
                </c:pt>
                <c:pt idx="1197">
                  <c:v>3.4538492823990279E-3</c:v>
                </c:pt>
                <c:pt idx="1198">
                  <c:v>7.3282796486088776E-3</c:v>
                </c:pt>
                <c:pt idx="1199">
                  <c:v>7.9713037033709386E-3</c:v>
                </c:pt>
                <c:pt idx="1200">
                  <c:v>4.7985491566074109E-2</c:v>
                </c:pt>
                <c:pt idx="1201">
                  <c:v>4.3628351682749089E-2</c:v>
                </c:pt>
                <c:pt idx="1202">
                  <c:v>3.7248441603801058E-2</c:v>
                </c:pt>
                <c:pt idx="1203">
                  <c:v>1.088564850989519E-2</c:v>
                </c:pt>
                <c:pt idx="1204">
                  <c:v>6.9274167410118097E-3</c:v>
                </c:pt>
                <c:pt idx="1205">
                  <c:v>1.062299999045613E-2</c:v>
                </c:pt>
                <c:pt idx="1206">
                  <c:v>3.8382402604248987E-2</c:v>
                </c:pt>
                <c:pt idx="1207">
                  <c:v>3.1498971514222561E-2</c:v>
                </c:pt>
                <c:pt idx="1208">
                  <c:v>4.0913095534588308E-2</c:v>
                </c:pt>
                <c:pt idx="1209">
                  <c:v>1.9346674551218222E-2</c:v>
                </c:pt>
                <c:pt idx="1210">
                  <c:v>3.4450240231304337E-2</c:v>
                </c:pt>
                <c:pt idx="1211">
                  <c:v>3.5342440050796058E-2</c:v>
                </c:pt>
                <c:pt idx="1212">
                  <c:v>9.7398241893595743E-3</c:v>
                </c:pt>
                <c:pt idx="1213">
                  <c:v>1.206146783267234E-2</c:v>
                </c:pt>
                <c:pt idx="1214">
                  <c:v>2.3187395001966388E-2</c:v>
                </c:pt>
                <c:pt idx="1215">
                  <c:v>1.0330382190921011E-2</c:v>
                </c:pt>
                <c:pt idx="1216">
                  <c:v>2.648649469911871E-2</c:v>
                </c:pt>
                <c:pt idx="1217">
                  <c:v>8.2634209230115253E-3</c:v>
                </c:pt>
              </c:numCache>
            </c:numRef>
          </c:val>
          <c:extLst>
            <c:ext xmlns:c16="http://schemas.microsoft.com/office/drawing/2014/chart" uri="{C3380CC4-5D6E-409C-BE32-E72D297353CC}">
              <c16:uniqueId val="{00000003-2B5F-4852-990D-D4FC3BD1DE07}"/>
            </c:ext>
          </c:extLst>
        </c:ser>
        <c:ser>
          <c:idx val="3"/>
          <c:order val="5"/>
          <c:tx>
            <c:strRef>
              <c:f>'Finansiel stressindikator'!$E$7</c:f>
              <c:strCache>
                <c:ptCount val="1"/>
                <c:pt idx="0">
                  <c:v>Aktiemarkedet</c:v>
                </c:pt>
              </c:strCache>
            </c:strRef>
          </c:tx>
          <c:spPr>
            <a:solidFill>
              <a:schemeClr val="accent5"/>
            </a:solidFill>
            <a:ln>
              <a:noFill/>
            </a:ln>
          </c:spPr>
          <c:cat>
            <c:numRef>
              <c:f>'Finansiel stressindikator'!$A$8:$A$1225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'Finansiel stressindikator'!$E$8:$E$1225</c:f>
              <c:numCache>
                <c:formatCode>0.000</c:formatCode>
                <c:ptCount val="1218"/>
                <c:pt idx="0">
                  <c:v>0.13052982817130379</c:v>
                </c:pt>
                <c:pt idx="1">
                  <c:v>0.14449140813913189</c:v>
                </c:pt>
                <c:pt idx="2">
                  <c:v>0.16090551077745319</c:v>
                </c:pt>
                <c:pt idx="3">
                  <c:v>0.14204537334925049</c:v>
                </c:pt>
                <c:pt idx="4">
                  <c:v>0.1415638874711613</c:v>
                </c:pt>
                <c:pt idx="5">
                  <c:v>0.1437747278708387</c:v>
                </c:pt>
                <c:pt idx="6">
                  <c:v>0.1154003755035863</c:v>
                </c:pt>
                <c:pt idx="7">
                  <c:v>0.16576253297976359</c:v>
                </c:pt>
                <c:pt idx="8">
                  <c:v>0.16595256707108341</c:v>
                </c:pt>
                <c:pt idx="9">
                  <c:v>0.12541263291106131</c:v>
                </c:pt>
                <c:pt idx="10">
                  <c:v>0.1559184604814651</c:v>
                </c:pt>
                <c:pt idx="11">
                  <c:v>0.130298232880387</c:v>
                </c:pt>
                <c:pt idx="12">
                  <c:v>0.1051326873027242</c:v>
                </c:pt>
                <c:pt idx="13">
                  <c:v>0.1216219631800675</c:v>
                </c:pt>
                <c:pt idx="14">
                  <c:v>0.1042335710484899</c:v>
                </c:pt>
                <c:pt idx="15">
                  <c:v>0.13736437075550439</c:v>
                </c:pt>
                <c:pt idx="16">
                  <c:v>0.10531742030129659</c:v>
                </c:pt>
                <c:pt idx="17">
                  <c:v>0.1169461072665707</c:v>
                </c:pt>
                <c:pt idx="18">
                  <c:v>0.10646911327380749</c:v>
                </c:pt>
                <c:pt idx="19">
                  <c:v>0.150947074866395</c:v>
                </c:pt>
                <c:pt idx="20">
                  <c:v>8.8177460509804031E-2</c:v>
                </c:pt>
                <c:pt idx="21">
                  <c:v>0.1058727451711676</c:v>
                </c:pt>
                <c:pt idx="22">
                  <c:v>0.1102614575013232</c:v>
                </c:pt>
                <c:pt idx="23">
                  <c:v>7.8010409055383312E-2</c:v>
                </c:pt>
                <c:pt idx="24">
                  <c:v>4.7797407216531952E-2</c:v>
                </c:pt>
                <c:pt idx="25">
                  <c:v>5.4974037603383367E-2</c:v>
                </c:pt>
                <c:pt idx="26">
                  <c:v>8.4257441208280284E-2</c:v>
                </c:pt>
                <c:pt idx="27">
                  <c:v>4.867097551590778E-2</c:v>
                </c:pt>
                <c:pt idx="28">
                  <c:v>8.2847547416236275E-2</c:v>
                </c:pt>
                <c:pt idx="29">
                  <c:v>7.3803946384891295E-2</c:v>
                </c:pt>
                <c:pt idx="30">
                  <c:v>8.1081222615600052E-2</c:v>
                </c:pt>
                <c:pt idx="31">
                  <c:v>4.3094413760953187E-2</c:v>
                </c:pt>
                <c:pt idx="32">
                  <c:v>0.1059228372283859</c:v>
                </c:pt>
                <c:pt idx="33">
                  <c:v>8.3371324311221795E-2</c:v>
                </c:pt>
                <c:pt idx="34">
                  <c:v>5.703276571992983E-2</c:v>
                </c:pt>
                <c:pt idx="35">
                  <c:v>8.4175797616794973E-2</c:v>
                </c:pt>
                <c:pt idx="36">
                  <c:v>0.11915224657364649</c:v>
                </c:pt>
                <c:pt idx="37">
                  <c:v>7.7390469661492614E-2</c:v>
                </c:pt>
                <c:pt idx="38">
                  <c:v>8.6594554420556663E-2</c:v>
                </c:pt>
                <c:pt idx="39">
                  <c:v>7.9779499588681552E-2</c:v>
                </c:pt>
                <c:pt idx="40">
                  <c:v>7.0046948563527764E-2</c:v>
                </c:pt>
                <c:pt idx="41">
                  <c:v>9.1629069898911925E-2</c:v>
                </c:pt>
                <c:pt idx="42">
                  <c:v>4.6218564008336627E-2</c:v>
                </c:pt>
                <c:pt idx="43">
                  <c:v>3.3012483417861678E-2</c:v>
                </c:pt>
                <c:pt idx="44">
                  <c:v>4.7552753874010513E-2</c:v>
                </c:pt>
                <c:pt idx="45">
                  <c:v>3.686371084057298E-2</c:v>
                </c:pt>
                <c:pt idx="46">
                  <c:v>7.1294331889262971E-2</c:v>
                </c:pt>
                <c:pt idx="47">
                  <c:v>6.8763689710921824E-2</c:v>
                </c:pt>
                <c:pt idx="48">
                  <c:v>4.4308974934532078E-2</c:v>
                </c:pt>
                <c:pt idx="49">
                  <c:v>5.7554947951563337E-2</c:v>
                </c:pt>
                <c:pt idx="50">
                  <c:v>4.7723671274031022E-2</c:v>
                </c:pt>
                <c:pt idx="51">
                  <c:v>5.6520650777967467E-2</c:v>
                </c:pt>
                <c:pt idx="52">
                  <c:v>7.2726087588987839E-2</c:v>
                </c:pt>
                <c:pt idx="53">
                  <c:v>4.8106679123850617E-2</c:v>
                </c:pt>
                <c:pt idx="54">
                  <c:v>4.829063057683973E-2</c:v>
                </c:pt>
                <c:pt idx="55">
                  <c:v>2.5578850066040801E-2</c:v>
                </c:pt>
                <c:pt idx="56">
                  <c:v>2.9092663877969931E-2</c:v>
                </c:pt>
                <c:pt idx="57">
                  <c:v>2.5284115706360081E-2</c:v>
                </c:pt>
                <c:pt idx="58">
                  <c:v>3.4139923731114671E-2</c:v>
                </c:pt>
                <c:pt idx="59">
                  <c:v>4.0088238241886003E-2</c:v>
                </c:pt>
                <c:pt idx="60">
                  <c:v>3.6159955476900978E-2</c:v>
                </c:pt>
                <c:pt idx="61">
                  <c:v>5.2690676833869632E-2</c:v>
                </c:pt>
                <c:pt idx="62">
                  <c:v>4.295591001592932E-2</c:v>
                </c:pt>
                <c:pt idx="63">
                  <c:v>4.6261156390662049E-2</c:v>
                </c:pt>
                <c:pt idx="64">
                  <c:v>3.5563962412805232E-2</c:v>
                </c:pt>
                <c:pt idx="65">
                  <c:v>4.0460727388433357E-2</c:v>
                </c:pt>
                <c:pt idx="66">
                  <c:v>4.3655301470918492E-2</c:v>
                </c:pt>
                <c:pt idx="67">
                  <c:v>3.3013721351791828E-2</c:v>
                </c:pt>
                <c:pt idx="68">
                  <c:v>5.0224025536487867E-2</c:v>
                </c:pt>
                <c:pt idx="69">
                  <c:v>4.2142032984558209E-2</c:v>
                </c:pt>
                <c:pt idx="70">
                  <c:v>2.2053577573958739E-2</c:v>
                </c:pt>
                <c:pt idx="71">
                  <c:v>2.3070720332961991E-2</c:v>
                </c:pt>
                <c:pt idx="72">
                  <c:v>4.4176094524448532E-2</c:v>
                </c:pt>
                <c:pt idx="73">
                  <c:v>3.5890611652717383E-2</c:v>
                </c:pt>
                <c:pt idx="74">
                  <c:v>1.343485962638973E-2</c:v>
                </c:pt>
                <c:pt idx="75">
                  <c:v>1.8027529127972831E-2</c:v>
                </c:pt>
                <c:pt idx="76">
                  <c:v>1.087980620514154E-2</c:v>
                </c:pt>
                <c:pt idx="77">
                  <c:v>1.2408785421728951E-2</c:v>
                </c:pt>
                <c:pt idx="78">
                  <c:v>1.7470798329751638E-2</c:v>
                </c:pt>
                <c:pt idx="79">
                  <c:v>2.528233029782033E-2</c:v>
                </c:pt>
                <c:pt idx="80">
                  <c:v>2.527388837193827E-2</c:v>
                </c:pt>
                <c:pt idx="81">
                  <c:v>2.6893534265541631E-2</c:v>
                </c:pt>
                <c:pt idx="82">
                  <c:v>1.5911605650432429E-2</c:v>
                </c:pt>
                <c:pt idx="83">
                  <c:v>2.1515125885682541E-2</c:v>
                </c:pt>
                <c:pt idx="84">
                  <c:v>1.495867960475354E-2</c:v>
                </c:pt>
                <c:pt idx="85">
                  <c:v>1.090502258437874E-2</c:v>
                </c:pt>
                <c:pt idx="86">
                  <c:v>1.4606612821441611E-2</c:v>
                </c:pt>
                <c:pt idx="87">
                  <c:v>1.2641781454499739E-2</c:v>
                </c:pt>
                <c:pt idx="88">
                  <c:v>1.2540341256158931E-2</c:v>
                </c:pt>
                <c:pt idx="89">
                  <c:v>2.1745719408421321E-2</c:v>
                </c:pt>
                <c:pt idx="90">
                  <c:v>1.94654397240385E-2</c:v>
                </c:pt>
                <c:pt idx="91">
                  <c:v>3.5653995164642231E-2</c:v>
                </c:pt>
                <c:pt idx="92">
                  <c:v>4.6628259911608023E-2</c:v>
                </c:pt>
                <c:pt idx="93">
                  <c:v>4.5432694277230297E-2</c:v>
                </c:pt>
                <c:pt idx="94">
                  <c:v>2.504633247803836E-2</c:v>
                </c:pt>
                <c:pt idx="95">
                  <c:v>1.5595420628371919E-2</c:v>
                </c:pt>
                <c:pt idx="96">
                  <c:v>1.1523083172376609E-2</c:v>
                </c:pt>
                <c:pt idx="97">
                  <c:v>2.1912168171335841E-2</c:v>
                </c:pt>
                <c:pt idx="98">
                  <c:v>2.8083420768482321E-2</c:v>
                </c:pt>
                <c:pt idx="99">
                  <c:v>3.1884322193067513E-2</c:v>
                </c:pt>
                <c:pt idx="100">
                  <c:v>1.804198582068145E-2</c:v>
                </c:pt>
                <c:pt idx="101">
                  <c:v>8.0151281250403772E-3</c:v>
                </c:pt>
                <c:pt idx="102">
                  <c:v>2.0756589107413199E-2</c:v>
                </c:pt>
                <c:pt idx="103">
                  <c:v>1.3349996235612831E-2</c:v>
                </c:pt>
                <c:pt idx="104">
                  <c:v>1.094075486461896E-2</c:v>
                </c:pt>
                <c:pt idx="105">
                  <c:v>2.315904705109265E-2</c:v>
                </c:pt>
                <c:pt idx="106">
                  <c:v>1.280851698913232E-2</c:v>
                </c:pt>
                <c:pt idx="107">
                  <c:v>1.081955606689795E-2</c:v>
                </c:pt>
                <c:pt idx="108">
                  <c:v>7.4647469416757569E-3</c:v>
                </c:pt>
                <c:pt idx="109">
                  <c:v>8.9774208427588643E-3</c:v>
                </c:pt>
                <c:pt idx="110">
                  <c:v>1.285105716528597E-2</c:v>
                </c:pt>
                <c:pt idx="111">
                  <c:v>1.5410260877372369E-2</c:v>
                </c:pt>
                <c:pt idx="112">
                  <c:v>1.5950424821586359E-2</c:v>
                </c:pt>
                <c:pt idx="113">
                  <c:v>1.085699956876288E-2</c:v>
                </c:pt>
                <c:pt idx="114">
                  <c:v>2.8692522749365301E-2</c:v>
                </c:pt>
                <c:pt idx="115">
                  <c:v>1.1614001201186729E-2</c:v>
                </c:pt>
                <c:pt idx="116">
                  <c:v>1.201393678638461E-2</c:v>
                </c:pt>
                <c:pt idx="117">
                  <c:v>1.218139582129504E-2</c:v>
                </c:pt>
                <c:pt idx="118">
                  <c:v>5.8502615796296717E-2</c:v>
                </c:pt>
                <c:pt idx="119">
                  <c:v>4.0107193660325953E-2</c:v>
                </c:pt>
                <c:pt idx="120">
                  <c:v>3.4173918602035232E-2</c:v>
                </c:pt>
                <c:pt idx="121">
                  <c:v>1.383892288269006E-2</c:v>
                </c:pt>
                <c:pt idx="122">
                  <c:v>1.7962364483308891E-2</c:v>
                </c:pt>
                <c:pt idx="123">
                  <c:v>1.1710266894215371E-2</c:v>
                </c:pt>
                <c:pt idx="124">
                  <c:v>1.661063003019226E-2</c:v>
                </c:pt>
                <c:pt idx="125">
                  <c:v>1.929229582179209E-2</c:v>
                </c:pt>
                <c:pt idx="126">
                  <c:v>1.0977759275262171E-2</c:v>
                </c:pt>
                <c:pt idx="127">
                  <c:v>1.885306478157861E-2</c:v>
                </c:pt>
                <c:pt idx="128">
                  <c:v>2.1417052212418859E-2</c:v>
                </c:pt>
                <c:pt idx="129">
                  <c:v>8.0842882791808436E-3</c:v>
                </c:pt>
                <c:pt idx="130">
                  <c:v>2.4809554710960521E-2</c:v>
                </c:pt>
                <c:pt idx="131">
                  <c:v>7.1090780322567758E-3</c:v>
                </c:pt>
                <c:pt idx="132">
                  <c:v>7.8012376418433059E-3</c:v>
                </c:pt>
                <c:pt idx="133">
                  <c:v>2.173792293825089E-2</c:v>
                </c:pt>
                <c:pt idx="134">
                  <c:v>1.9944585327618281E-2</c:v>
                </c:pt>
                <c:pt idx="135">
                  <c:v>2.1700675467071811E-2</c:v>
                </c:pt>
                <c:pt idx="136">
                  <c:v>1.9093157960496421E-2</c:v>
                </c:pt>
                <c:pt idx="137">
                  <c:v>8.6477442108847252E-3</c:v>
                </c:pt>
                <c:pt idx="138">
                  <c:v>9.0280102444524786E-3</c:v>
                </c:pt>
                <c:pt idx="139">
                  <c:v>7.5947665656529526E-3</c:v>
                </c:pt>
                <c:pt idx="140">
                  <c:v>5.630829859307923E-3</c:v>
                </c:pt>
                <c:pt idx="141">
                  <c:v>1.0966483462935229E-2</c:v>
                </c:pt>
                <c:pt idx="142">
                  <c:v>2.5405393859199949E-2</c:v>
                </c:pt>
                <c:pt idx="143">
                  <c:v>3.8746770502157267E-2</c:v>
                </c:pt>
                <c:pt idx="144">
                  <c:v>3.3020965389837398E-2</c:v>
                </c:pt>
                <c:pt idx="145">
                  <c:v>2.8154960343880771E-2</c:v>
                </c:pt>
                <c:pt idx="146">
                  <c:v>8.3281659699944478E-3</c:v>
                </c:pt>
                <c:pt idx="147">
                  <c:v>1.577380700058276E-2</c:v>
                </c:pt>
                <c:pt idx="148">
                  <c:v>2.0889309599601079E-2</c:v>
                </c:pt>
                <c:pt idx="149">
                  <c:v>4.3653815943220153E-2</c:v>
                </c:pt>
                <c:pt idx="150">
                  <c:v>8.2959982428706027E-3</c:v>
                </c:pt>
                <c:pt idx="151">
                  <c:v>7.7164228388533884E-3</c:v>
                </c:pt>
                <c:pt idx="152">
                  <c:v>1.6355873395751949E-2</c:v>
                </c:pt>
                <c:pt idx="153">
                  <c:v>5.0303334004114554E-3</c:v>
                </c:pt>
                <c:pt idx="154">
                  <c:v>2.4755756766571772E-2</c:v>
                </c:pt>
                <c:pt idx="155">
                  <c:v>1.5363112329687449E-2</c:v>
                </c:pt>
                <c:pt idx="156">
                  <c:v>1.6674083324896768E-2</c:v>
                </c:pt>
                <c:pt idx="157">
                  <c:v>2.9953228156113381E-2</c:v>
                </c:pt>
                <c:pt idx="158">
                  <c:v>2.5027061977511301E-2</c:v>
                </c:pt>
                <c:pt idx="159">
                  <c:v>1.858460708801524E-2</c:v>
                </c:pt>
                <c:pt idx="160">
                  <c:v>1.290956722631963E-2</c:v>
                </c:pt>
                <c:pt idx="161">
                  <c:v>9.0202010690959844E-3</c:v>
                </c:pt>
                <c:pt idx="162">
                  <c:v>1.8283429686711049E-2</c:v>
                </c:pt>
                <c:pt idx="163">
                  <c:v>1.713835140273192E-2</c:v>
                </c:pt>
                <c:pt idx="164">
                  <c:v>1.1295715509401699E-2</c:v>
                </c:pt>
                <c:pt idx="165">
                  <c:v>1.117081536542573E-2</c:v>
                </c:pt>
                <c:pt idx="166">
                  <c:v>3.6040274698682477E-2</c:v>
                </c:pt>
                <c:pt idx="167">
                  <c:v>2.497129056505237E-2</c:v>
                </c:pt>
                <c:pt idx="168">
                  <c:v>1.6792231230693271E-2</c:v>
                </c:pt>
                <c:pt idx="169">
                  <c:v>1.8024790683077462E-2</c:v>
                </c:pt>
                <c:pt idx="170">
                  <c:v>1.4904468957343851E-2</c:v>
                </c:pt>
                <c:pt idx="171">
                  <c:v>3.0841598930207839E-2</c:v>
                </c:pt>
                <c:pt idx="172">
                  <c:v>1.4068199586285961E-2</c:v>
                </c:pt>
                <c:pt idx="173">
                  <c:v>7.4213270255374039E-2</c:v>
                </c:pt>
                <c:pt idx="174">
                  <c:v>7.981907912886016E-2</c:v>
                </c:pt>
                <c:pt idx="175">
                  <c:v>5.50683967062068E-2</c:v>
                </c:pt>
                <c:pt idx="176">
                  <c:v>7.0243646847024041E-2</c:v>
                </c:pt>
                <c:pt idx="177">
                  <c:v>6.115452896096054E-2</c:v>
                </c:pt>
                <c:pt idx="178">
                  <c:v>3.723308634401068E-2</c:v>
                </c:pt>
                <c:pt idx="179">
                  <c:v>8.1935939491028273E-2</c:v>
                </c:pt>
                <c:pt idx="180">
                  <c:v>4.0227759099935721E-2</c:v>
                </c:pt>
                <c:pt idx="181">
                  <c:v>2.2905086706170329E-2</c:v>
                </c:pt>
                <c:pt idx="182">
                  <c:v>4.310035095160502E-2</c:v>
                </c:pt>
                <c:pt idx="183">
                  <c:v>1.8725801551207729E-2</c:v>
                </c:pt>
                <c:pt idx="184">
                  <c:v>3.9740264570353873E-2</c:v>
                </c:pt>
                <c:pt idx="185">
                  <c:v>1.439458448769794E-2</c:v>
                </c:pt>
                <c:pt idx="186">
                  <c:v>2.6422936124151131E-2</c:v>
                </c:pt>
                <c:pt idx="187">
                  <c:v>2.3301174800248591E-2</c:v>
                </c:pt>
                <c:pt idx="188">
                  <c:v>2.0235624369842831E-2</c:v>
                </c:pt>
                <c:pt idx="189">
                  <c:v>2.0509991345337181E-2</c:v>
                </c:pt>
                <c:pt idx="190">
                  <c:v>2.63396751820551E-2</c:v>
                </c:pt>
                <c:pt idx="191">
                  <c:v>2.4693719102357299E-2</c:v>
                </c:pt>
                <c:pt idx="192">
                  <c:v>2.3048161531757792E-2</c:v>
                </c:pt>
                <c:pt idx="193">
                  <c:v>1.8653985693412551E-2</c:v>
                </c:pt>
                <c:pt idx="194">
                  <c:v>2.517346073112324E-2</c:v>
                </c:pt>
                <c:pt idx="195">
                  <c:v>1.9006847966516E-2</c:v>
                </c:pt>
                <c:pt idx="196">
                  <c:v>4.5025119960109813E-2</c:v>
                </c:pt>
                <c:pt idx="197">
                  <c:v>4.3434800375773602E-2</c:v>
                </c:pt>
                <c:pt idx="198">
                  <c:v>2.4560089891460621E-2</c:v>
                </c:pt>
                <c:pt idx="199">
                  <c:v>2.121960457277499E-2</c:v>
                </c:pt>
                <c:pt idx="200">
                  <c:v>1.8406184575934369E-2</c:v>
                </c:pt>
                <c:pt idx="201">
                  <c:v>4.291387859332408E-2</c:v>
                </c:pt>
                <c:pt idx="202">
                  <c:v>2.6935247455930261E-2</c:v>
                </c:pt>
                <c:pt idx="203">
                  <c:v>3.1698196385370733E-2</c:v>
                </c:pt>
                <c:pt idx="204">
                  <c:v>2.3348429552993578E-2</c:v>
                </c:pt>
                <c:pt idx="205">
                  <c:v>8.1515074568548097E-3</c:v>
                </c:pt>
                <c:pt idx="206">
                  <c:v>2.8359846595589981E-2</c:v>
                </c:pt>
                <c:pt idx="207">
                  <c:v>1.544645743395065E-2</c:v>
                </c:pt>
                <c:pt idx="208">
                  <c:v>8.4867654668443204E-3</c:v>
                </c:pt>
                <c:pt idx="209">
                  <c:v>1.811912727768843E-2</c:v>
                </c:pt>
                <c:pt idx="210">
                  <c:v>2.6732556637558819E-2</c:v>
                </c:pt>
                <c:pt idx="211">
                  <c:v>2.815748271710385E-2</c:v>
                </c:pt>
                <c:pt idx="212">
                  <c:v>1.4024859011745709E-2</c:v>
                </c:pt>
                <c:pt idx="213">
                  <c:v>2.3366338028193191E-2</c:v>
                </c:pt>
                <c:pt idx="214">
                  <c:v>7.7132920869578819E-2</c:v>
                </c:pt>
                <c:pt idx="215">
                  <c:v>7.1647189012642304E-2</c:v>
                </c:pt>
                <c:pt idx="216">
                  <c:v>6.3465383770860861E-2</c:v>
                </c:pt>
                <c:pt idx="217">
                  <c:v>6.6782545192025325E-2</c:v>
                </c:pt>
                <c:pt idx="218">
                  <c:v>6.3953788877905107E-2</c:v>
                </c:pt>
                <c:pt idx="219">
                  <c:v>3.8510898815842333E-2</c:v>
                </c:pt>
                <c:pt idx="220">
                  <c:v>4.5487921166758302E-2</c:v>
                </c:pt>
                <c:pt idx="221">
                  <c:v>2.390941907283204E-2</c:v>
                </c:pt>
                <c:pt idx="222">
                  <c:v>2.5701308040507381E-2</c:v>
                </c:pt>
                <c:pt idx="223">
                  <c:v>3.5757586725978063E-2</c:v>
                </c:pt>
                <c:pt idx="224">
                  <c:v>1.9573671517966001E-2</c:v>
                </c:pt>
                <c:pt idx="225">
                  <c:v>3.1349792601305188E-2</c:v>
                </c:pt>
                <c:pt idx="226">
                  <c:v>3.2646968847747412E-2</c:v>
                </c:pt>
                <c:pt idx="227">
                  <c:v>3.3613470692955977E-2</c:v>
                </c:pt>
                <c:pt idx="228">
                  <c:v>4.9859153621762603E-2</c:v>
                </c:pt>
                <c:pt idx="229">
                  <c:v>4.730699023698396E-2</c:v>
                </c:pt>
                <c:pt idx="230">
                  <c:v>2.9031953966417529E-2</c:v>
                </c:pt>
                <c:pt idx="231">
                  <c:v>3.6741148864844447E-2</c:v>
                </c:pt>
                <c:pt idx="232">
                  <c:v>3.3980408008101322E-2</c:v>
                </c:pt>
                <c:pt idx="233">
                  <c:v>3.5457934329148282E-2</c:v>
                </c:pt>
                <c:pt idx="234">
                  <c:v>2.952181885708988E-2</c:v>
                </c:pt>
                <c:pt idx="235">
                  <c:v>9.800016157121845E-2</c:v>
                </c:pt>
                <c:pt idx="236">
                  <c:v>9.1242831608386879E-2</c:v>
                </c:pt>
                <c:pt idx="237">
                  <c:v>0.1227646677450266</c:v>
                </c:pt>
                <c:pt idx="238">
                  <c:v>0.13561629792501431</c:v>
                </c:pt>
                <c:pt idx="239">
                  <c:v>0.1465641799557669</c:v>
                </c:pt>
                <c:pt idx="240">
                  <c:v>0.12713711641192951</c:v>
                </c:pt>
                <c:pt idx="241">
                  <c:v>0.1126197196579682</c:v>
                </c:pt>
                <c:pt idx="242">
                  <c:v>0.1181224491965077</c:v>
                </c:pt>
                <c:pt idx="243">
                  <c:v>0.1331176356463844</c:v>
                </c:pt>
                <c:pt idx="244">
                  <c:v>9.5255451259559989E-2</c:v>
                </c:pt>
                <c:pt idx="245">
                  <c:v>6.0894527465945987E-2</c:v>
                </c:pt>
                <c:pt idx="246">
                  <c:v>5.3185510598395519E-2</c:v>
                </c:pt>
                <c:pt idx="247">
                  <c:v>6.8243571840056291E-2</c:v>
                </c:pt>
                <c:pt idx="248">
                  <c:v>0.1103075193309852</c:v>
                </c:pt>
                <c:pt idx="249">
                  <c:v>8.8500564605731483E-2</c:v>
                </c:pt>
                <c:pt idx="250">
                  <c:v>9.1279208339989967E-2</c:v>
                </c:pt>
                <c:pt idx="251">
                  <c:v>0.1196873894271225</c:v>
                </c:pt>
                <c:pt idx="252">
                  <c:v>0.1441640649693833</c:v>
                </c:pt>
                <c:pt idx="253">
                  <c:v>0.138049482850371</c:v>
                </c:pt>
                <c:pt idx="254">
                  <c:v>0.1066880762783346</c:v>
                </c:pt>
                <c:pt idx="255">
                  <c:v>9.0995053086177446E-2</c:v>
                </c:pt>
                <c:pt idx="256">
                  <c:v>9.5248653328529456E-2</c:v>
                </c:pt>
                <c:pt idx="257">
                  <c:v>5.9895064302573159E-2</c:v>
                </c:pt>
                <c:pt idx="258">
                  <c:v>0.1211078402897123</c:v>
                </c:pt>
                <c:pt idx="259">
                  <c:v>0.12722260777985911</c:v>
                </c:pt>
                <c:pt idx="260">
                  <c:v>0.15127154672562701</c:v>
                </c:pt>
                <c:pt idx="261">
                  <c:v>0.18415439377075929</c:v>
                </c:pt>
                <c:pt idx="262">
                  <c:v>0.16678974042151801</c:v>
                </c:pt>
                <c:pt idx="263">
                  <c:v>0.1572195613614375</c:v>
                </c:pt>
                <c:pt idx="264">
                  <c:v>0.15794109045099061</c:v>
                </c:pt>
                <c:pt idx="265">
                  <c:v>0.13899648578064491</c:v>
                </c:pt>
                <c:pt idx="266">
                  <c:v>0.1332508914185345</c:v>
                </c:pt>
                <c:pt idx="267">
                  <c:v>0.12560123297596951</c:v>
                </c:pt>
                <c:pt idx="268">
                  <c:v>0.1273919523750536</c:v>
                </c:pt>
                <c:pt idx="269">
                  <c:v>0.164212657140442</c:v>
                </c:pt>
                <c:pt idx="270">
                  <c:v>0.13138506319968379</c:v>
                </c:pt>
                <c:pt idx="271">
                  <c:v>0.12798674321534709</c:v>
                </c:pt>
                <c:pt idx="272">
                  <c:v>0.13386892025154659</c:v>
                </c:pt>
                <c:pt idx="273">
                  <c:v>0.1212837692786196</c:v>
                </c:pt>
                <c:pt idx="274">
                  <c:v>0.13040036483629741</c:v>
                </c:pt>
                <c:pt idx="275">
                  <c:v>0.118040882297011</c:v>
                </c:pt>
                <c:pt idx="276">
                  <c:v>7.5646350210966981E-2</c:v>
                </c:pt>
                <c:pt idx="277">
                  <c:v>7.761514997919608E-2</c:v>
                </c:pt>
                <c:pt idx="278">
                  <c:v>6.8302908790985162E-2</c:v>
                </c:pt>
                <c:pt idx="279">
                  <c:v>8.008824782107507E-2</c:v>
                </c:pt>
                <c:pt idx="280">
                  <c:v>7.6329340187399328E-2</c:v>
                </c:pt>
                <c:pt idx="281">
                  <c:v>7.1696805647972942E-2</c:v>
                </c:pt>
                <c:pt idx="282">
                  <c:v>9.4642234198910102E-2</c:v>
                </c:pt>
                <c:pt idx="283">
                  <c:v>9.9138674163746693E-2</c:v>
                </c:pt>
                <c:pt idx="284">
                  <c:v>0.13498405235294719</c:v>
                </c:pt>
                <c:pt idx="285">
                  <c:v>0.1186684644462338</c:v>
                </c:pt>
                <c:pt idx="286">
                  <c:v>0.1197324154414946</c:v>
                </c:pt>
                <c:pt idx="287">
                  <c:v>0.13074877514153041</c:v>
                </c:pt>
                <c:pt idx="288">
                  <c:v>9.1882809927332151E-2</c:v>
                </c:pt>
                <c:pt idx="289">
                  <c:v>0.1150480825657335</c:v>
                </c:pt>
                <c:pt idx="290">
                  <c:v>0.1357151822180917</c:v>
                </c:pt>
                <c:pt idx="291">
                  <c:v>0.1069080907407893</c:v>
                </c:pt>
                <c:pt idx="292">
                  <c:v>8.0498073983645835E-2</c:v>
                </c:pt>
                <c:pt idx="293">
                  <c:v>0.16075105009667809</c:v>
                </c:pt>
                <c:pt idx="294">
                  <c:v>0.17849327887550581</c:v>
                </c:pt>
                <c:pt idx="295">
                  <c:v>0.1974510460110015</c:v>
                </c:pt>
                <c:pt idx="296">
                  <c:v>0.1942145521442335</c:v>
                </c:pt>
                <c:pt idx="297">
                  <c:v>0.2189035791978958</c:v>
                </c:pt>
                <c:pt idx="298">
                  <c:v>0.2129237398408281</c:v>
                </c:pt>
                <c:pt idx="299">
                  <c:v>0.19428489995690981</c:v>
                </c:pt>
                <c:pt idx="300">
                  <c:v>0.19879261128816261</c:v>
                </c:pt>
                <c:pt idx="301">
                  <c:v>0.16813234484361031</c:v>
                </c:pt>
                <c:pt idx="302">
                  <c:v>0.1658026484805723</c:v>
                </c:pt>
                <c:pt idx="303">
                  <c:v>0.16448140228301489</c:v>
                </c:pt>
                <c:pt idx="304">
                  <c:v>0.17033493032765371</c:v>
                </c:pt>
                <c:pt idx="305">
                  <c:v>0.2075670099645742</c:v>
                </c:pt>
                <c:pt idx="306">
                  <c:v>0.20077041444516069</c:v>
                </c:pt>
                <c:pt idx="307">
                  <c:v>0.2193430717788708</c:v>
                </c:pt>
                <c:pt idx="308">
                  <c:v>0.13289667897310251</c:v>
                </c:pt>
                <c:pt idx="309">
                  <c:v>0.117349956143163</c:v>
                </c:pt>
                <c:pt idx="310">
                  <c:v>0.16266424201055121</c:v>
                </c:pt>
                <c:pt idx="311">
                  <c:v>0.1642001822687518</c:v>
                </c:pt>
                <c:pt idx="312">
                  <c:v>0.16105144435884769</c:v>
                </c:pt>
                <c:pt idx="313">
                  <c:v>0.15010851162839131</c:v>
                </c:pt>
                <c:pt idx="314">
                  <c:v>0.15333734752778161</c:v>
                </c:pt>
                <c:pt idx="315">
                  <c:v>0.152564007387649</c:v>
                </c:pt>
                <c:pt idx="316">
                  <c:v>0.15356554631282779</c:v>
                </c:pt>
                <c:pt idx="317">
                  <c:v>0.18860929336114909</c:v>
                </c:pt>
                <c:pt idx="318">
                  <c:v>0.20271626039562329</c:v>
                </c:pt>
                <c:pt idx="319">
                  <c:v>0.20562069114774989</c:v>
                </c:pt>
                <c:pt idx="320">
                  <c:v>0.20338135130193569</c:v>
                </c:pt>
                <c:pt idx="321">
                  <c:v>0.16944527296757991</c:v>
                </c:pt>
                <c:pt idx="322">
                  <c:v>0.18197295067910579</c:v>
                </c:pt>
                <c:pt idx="323">
                  <c:v>0.2012886900716081</c:v>
                </c:pt>
                <c:pt idx="324">
                  <c:v>0.15594603915078151</c:v>
                </c:pt>
                <c:pt idx="325">
                  <c:v>0.18343869725113779</c:v>
                </c:pt>
                <c:pt idx="326">
                  <c:v>0.1777482899369261</c:v>
                </c:pt>
                <c:pt idx="327">
                  <c:v>0.17467733338447539</c:v>
                </c:pt>
                <c:pt idx="328">
                  <c:v>0.180840477806473</c:v>
                </c:pt>
                <c:pt idx="329">
                  <c:v>0.1564456851782475</c:v>
                </c:pt>
                <c:pt idx="330">
                  <c:v>0.1311363444041192</c:v>
                </c:pt>
                <c:pt idx="331">
                  <c:v>0.12166983553612989</c:v>
                </c:pt>
                <c:pt idx="332">
                  <c:v>9.8235611130674527E-2</c:v>
                </c:pt>
                <c:pt idx="333">
                  <c:v>0.118459019283669</c:v>
                </c:pt>
                <c:pt idx="334">
                  <c:v>0.11191840435943649</c:v>
                </c:pt>
                <c:pt idx="335">
                  <c:v>0.16286601183142391</c:v>
                </c:pt>
                <c:pt idx="336">
                  <c:v>0.12373088304322689</c:v>
                </c:pt>
                <c:pt idx="337">
                  <c:v>6.6427278240400775E-2</c:v>
                </c:pt>
                <c:pt idx="338">
                  <c:v>0.10818627205534841</c:v>
                </c:pt>
                <c:pt idx="339">
                  <c:v>0.10014855115580561</c:v>
                </c:pt>
                <c:pt idx="340">
                  <c:v>0.14422355653219149</c:v>
                </c:pt>
                <c:pt idx="341">
                  <c:v>9.8095852622457028E-2</c:v>
                </c:pt>
                <c:pt idx="342">
                  <c:v>0.1075267596867641</c:v>
                </c:pt>
                <c:pt idx="343">
                  <c:v>0.1179956014937642</c:v>
                </c:pt>
                <c:pt idx="344">
                  <c:v>7.9541287235851368E-2</c:v>
                </c:pt>
                <c:pt idx="345">
                  <c:v>0.1053856746186117</c:v>
                </c:pt>
                <c:pt idx="346">
                  <c:v>6.6450270884977736E-2</c:v>
                </c:pt>
                <c:pt idx="347">
                  <c:v>6.855629719634812E-2</c:v>
                </c:pt>
                <c:pt idx="348">
                  <c:v>0.10283248554437199</c:v>
                </c:pt>
                <c:pt idx="349">
                  <c:v>0.11124657539650799</c:v>
                </c:pt>
                <c:pt idx="350">
                  <c:v>0.10044171434676449</c:v>
                </c:pt>
                <c:pt idx="351">
                  <c:v>8.743907849041084E-2</c:v>
                </c:pt>
                <c:pt idx="352">
                  <c:v>7.4977138400593626E-2</c:v>
                </c:pt>
                <c:pt idx="353">
                  <c:v>0.1056186812643856</c:v>
                </c:pt>
                <c:pt idx="354">
                  <c:v>7.1645146622977968E-2</c:v>
                </c:pt>
                <c:pt idx="355">
                  <c:v>7.6379511321122542E-2</c:v>
                </c:pt>
                <c:pt idx="356">
                  <c:v>9.7671195667208471E-2</c:v>
                </c:pt>
                <c:pt idx="357">
                  <c:v>8.2043619912736815E-2</c:v>
                </c:pt>
                <c:pt idx="358">
                  <c:v>9.7922589618956668E-2</c:v>
                </c:pt>
                <c:pt idx="359">
                  <c:v>5.8279168908066177E-2</c:v>
                </c:pt>
                <c:pt idx="360">
                  <c:v>6.5798359698769918E-2</c:v>
                </c:pt>
                <c:pt idx="361">
                  <c:v>5.4783265888601523E-2</c:v>
                </c:pt>
                <c:pt idx="362">
                  <c:v>4.7565954777517523E-2</c:v>
                </c:pt>
                <c:pt idx="363">
                  <c:v>0.1011976633348555</c:v>
                </c:pt>
                <c:pt idx="364">
                  <c:v>9.0095726519686392E-2</c:v>
                </c:pt>
                <c:pt idx="365">
                  <c:v>8.47901487662331E-2</c:v>
                </c:pt>
                <c:pt idx="366">
                  <c:v>6.1040357643109291E-2</c:v>
                </c:pt>
                <c:pt idx="367">
                  <c:v>9.4358414651773359E-2</c:v>
                </c:pt>
                <c:pt idx="368">
                  <c:v>0.10933896180355911</c:v>
                </c:pt>
                <c:pt idx="369">
                  <c:v>5.5699408285317768E-2</c:v>
                </c:pt>
                <c:pt idx="370">
                  <c:v>7.8588599098173381E-2</c:v>
                </c:pt>
                <c:pt idx="371">
                  <c:v>9.5443101309289832E-2</c:v>
                </c:pt>
                <c:pt idx="372">
                  <c:v>6.5357519469214601E-2</c:v>
                </c:pt>
                <c:pt idx="373">
                  <c:v>6.1471768694106033E-2</c:v>
                </c:pt>
                <c:pt idx="374">
                  <c:v>7.9377533280916956E-2</c:v>
                </c:pt>
                <c:pt idx="375">
                  <c:v>3.9181325316836359E-2</c:v>
                </c:pt>
                <c:pt idx="376">
                  <c:v>7.7548906426816347E-2</c:v>
                </c:pt>
                <c:pt idx="377">
                  <c:v>9.3345691668133488E-2</c:v>
                </c:pt>
                <c:pt idx="378">
                  <c:v>0.10963133975667021</c:v>
                </c:pt>
                <c:pt idx="379">
                  <c:v>0.11300758163486591</c:v>
                </c:pt>
                <c:pt idx="380">
                  <c:v>0.1529149236505199</c:v>
                </c:pt>
                <c:pt idx="381">
                  <c:v>0.14381405460738561</c:v>
                </c:pt>
                <c:pt idx="382">
                  <c:v>0.15076011640985121</c:v>
                </c:pt>
                <c:pt idx="383">
                  <c:v>0.155819347346248</c:v>
                </c:pt>
                <c:pt idx="384">
                  <c:v>0.119291728268164</c:v>
                </c:pt>
                <c:pt idx="385">
                  <c:v>0.11650772362539499</c:v>
                </c:pt>
                <c:pt idx="386">
                  <c:v>0.1084137332321507</c:v>
                </c:pt>
                <c:pt idx="387">
                  <c:v>0.1134765152977117</c:v>
                </c:pt>
                <c:pt idx="388">
                  <c:v>0.14352751090085369</c:v>
                </c:pt>
                <c:pt idx="389">
                  <c:v>0.1001969606857137</c:v>
                </c:pt>
                <c:pt idx="390">
                  <c:v>8.297304910025588E-2</c:v>
                </c:pt>
                <c:pt idx="391">
                  <c:v>7.9337799333336526E-2</c:v>
                </c:pt>
                <c:pt idx="392">
                  <c:v>5.1880941278423118E-2</c:v>
                </c:pt>
                <c:pt idx="393">
                  <c:v>5.4966092656092827E-2</c:v>
                </c:pt>
                <c:pt idx="394">
                  <c:v>6.7298470849199418E-2</c:v>
                </c:pt>
                <c:pt idx="395">
                  <c:v>0.1023320776219407</c:v>
                </c:pt>
                <c:pt idx="396">
                  <c:v>0.1079704498920759</c:v>
                </c:pt>
                <c:pt idx="397">
                  <c:v>9.9471832303589247E-2</c:v>
                </c:pt>
                <c:pt idx="398">
                  <c:v>7.0560415112002783E-2</c:v>
                </c:pt>
                <c:pt idx="399">
                  <c:v>5.1403903758180172E-2</c:v>
                </c:pt>
                <c:pt idx="400">
                  <c:v>2.9051484465740539E-2</c:v>
                </c:pt>
                <c:pt idx="401">
                  <c:v>3.7091554636090908E-2</c:v>
                </c:pt>
                <c:pt idx="402">
                  <c:v>5.3972853465168662E-2</c:v>
                </c:pt>
                <c:pt idx="403">
                  <c:v>5.6399279187979913E-2</c:v>
                </c:pt>
                <c:pt idx="404">
                  <c:v>8.6168305351182362E-2</c:v>
                </c:pt>
                <c:pt idx="405">
                  <c:v>6.0871435287450482E-2</c:v>
                </c:pt>
                <c:pt idx="406">
                  <c:v>2.7316416943907251E-2</c:v>
                </c:pt>
                <c:pt idx="407">
                  <c:v>1.705191102024815E-2</c:v>
                </c:pt>
                <c:pt idx="408">
                  <c:v>1.9475867119082842E-2</c:v>
                </c:pt>
                <c:pt idx="409">
                  <c:v>2.3538734010590239E-2</c:v>
                </c:pt>
                <c:pt idx="410">
                  <c:v>7.14642354153944E-2</c:v>
                </c:pt>
                <c:pt idx="411">
                  <c:v>5.0296847908944953E-2</c:v>
                </c:pt>
                <c:pt idx="412">
                  <c:v>1.8936190648926061E-2</c:v>
                </c:pt>
                <c:pt idx="413">
                  <c:v>2.5346559317262821E-2</c:v>
                </c:pt>
                <c:pt idx="414">
                  <c:v>2.2743326531738141E-2</c:v>
                </c:pt>
                <c:pt idx="415">
                  <c:v>4.6494000207571773E-2</c:v>
                </c:pt>
                <c:pt idx="416">
                  <c:v>5.3350877484038668E-2</c:v>
                </c:pt>
                <c:pt idx="417">
                  <c:v>7.3817202094119683E-2</c:v>
                </c:pt>
                <c:pt idx="418">
                  <c:v>3.5270844800743252E-2</c:v>
                </c:pt>
                <c:pt idx="419">
                  <c:v>5.6348969130744969E-2</c:v>
                </c:pt>
                <c:pt idx="420">
                  <c:v>6.3245364581141023E-2</c:v>
                </c:pt>
                <c:pt idx="421">
                  <c:v>3.6023757804114168E-2</c:v>
                </c:pt>
                <c:pt idx="422">
                  <c:v>6.365820539626682E-2</c:v>
                </c:pt>
                <c:pt idx="423">
                  <c:v>6.0093274767611733E-2</c:v>
                </c:pt>
                <c:pt idx="424">
                  <c:v>5.8270072576468789E-2</c:v>
                </c:pt>
                <c:pt idx="425">
                  <c:v>0.11989276263763619</c:v>
                </c:pt>
                <c:pt idx="426">
                  <c:v>7.0029057413505083E-2</c:v>
                </c:pt>
                <c:pt idx="427">
                  <c:v>4.9558638647446682E-2</c:v>
                </c:pt>
                <c:pt idx="428">
                  <c:v>4.2989747390221031E-2</c:v>
                </c:pt>
                <c:pt idx="429">
                  <c:v>2.8481345392002179E-2</c:v>
                </c:pt>
                <c:pt idx="430">
                  <c:v>6.4496793374437839E-2</c:v>
                </c:pt>
                <c:pt idx="431">
                  <c:v>5.8509996872647713E-2</c:v>
                </c:pt>
                <c:pt idx="432">
                  <c:v>6.8696560258461686E-2</c:v>
                </c:pt>
                <c:pt idx="433">
                  <c:v>4.7660696557067367E-2</c:v>
                </c:pt>
                <c:pt idx="434">
                  <c:v>2.5326703757828539E-2</c:v>
                </c:pt>
                <c:pt idx="435">
                  <c:v>5.2150986382677053E-2</c:v>
                </c:pt>
                <c:pt idx="436">
                  <c:v>2.68558635500903E-2</c:v>
                </c:pt>
                <c:pt idx="437">
                  <c:v>8.0351405298346487E-2</c:v>
                </c:pt>
                <c:pt idx="438">
                  <c:v>9.9180000428972556E-2</c:v>
                </c:pt>
                <c:pt idx="439">
                  <c:v>0.10616407991400829</c:v>
                </c:pt>
                <c:pt idx="440">
                  <c:v>0.1145675188123725</c:v>
                </c:pt>
                <c:pt idx="441">
                  <c:v>8.1078229837373922E-2</c:v>
                </c:pt>
                <c:pt idx="442">
                  <c:v>0.1090195266311909</c:v>
                </c:pt>
                <c:pt idx="443">
                  <c:v>8.2710716729576292E-2</c:v>
                </c:pt>
                <c:pt idx="444">
                  <c:v>8.9215993989720854E-2</c:v>
                </c:pt>
                <c:pt idx="445">
                  <c:v>0.1224506584268857</c:v>
                </c:pt>
                <c:pt idx="446">
                  <c:v>0.1257092734345357</c:v>
                </c:pt>
                <c:pt idx="447">
                  <c:v>0.12708095265377081</c:v>
                </c:pt>
                <c:pt idx="448">
                  <c:v>0.1357277212546904</c:v>
                </c:pt>
                <c:pt idx="449">
                  <c:v>0.15481899381688011</c:v>
                </c:pt>
                <c:pt idx="450">
                  <c:v>0.1751105335254737</c:v>
                </c:pt>
                <c:pt idx="451">
                  <c:v>0.16727320629216669</c:v>
                </c:pt>
                <c:pt idx="452">
                  <c:v>0.171727786640063</c:v>
                </c:pt>
                <c:pt idx="453">
                  <c:v>0.17285036741407181</c:v>
                </c:pt>
                <c:pt idx="454">
                  <c:v>0.11561125590054119</c:v>
                </c:pt>
                <c:pt idx="455">
                  <c:v>0.14346786332215961</c:v>
                </c:pt>
                <c:pt idx="456">
                  <c:v>0.12962745850096141</c:v>
                </c:pt>
                <c:pt idx="457">
                  <c:v>0.14525974168308051</c:v>
                </c:pt>
                <c:pt idx="458">
                  <c:v>0.17050753406993061</c:v>
                </c:pt>
                <c:pt idx="459">
                  <c:v>0.14587438354995169</c:v>
                </c:pt>
                <c:pt idx="460">
                  <c:v>8.023062090154276E-2</c:v>
                </c:pt>
                <c:pt idx="461">
                  <c:v>0.1298967206419788</c:v>
                </c:pt>
                <c:pt idx="462">
                  <c:v>0.1139814381051559</c:v>
                </c:pt>
                <c:pt idx="463">
                  <c:v>5.0350949110446172E-2</c:v>
                </c:pt>
                <c:pt idx="464">
                  <c:v>8.8469021669383113E-2</c:v>
                </c:pt>
                <c:pt idx="465">
                  <c:v>6.6789485302962734E-2</c:v>
                </c:pt>
                <c:pt idx="466">
                  <c:v>4.2112032661411357E-2</c:v>
                </c:pt>
                <c:pt idx="467">
                  <c:v>0.1134245027537801</c:v>
                </c:pt>
                <c:pt idx="468">
                  <c:v>6.0584056406838782E-2</c:v>
                </c:pt>
                <c:pt idx="469">
                  <c:v>5.868883385892637E-2</c:v>
                </c:pt>
                <c:pt idx="470">
                  <c:v>6.4421708132001668E-2</c:v>
                </c:pt>
                <c:pt idx="471">
                  <c:v>8.9540097818452763E-2</c:v>
                </c:pt>
                <c:pt idx="472">
                  <c:v>3.7513800802740679E-2</c:v>
                </c:pt>
                <c:pt idx="473">
                  <c:v>7.5295538540277485E-2</c:v>
                </c:pt>
                <c:pt idx="474">
                  <c:v>4.6821543200284352E-2</c:v>
                </c:pt>
                <c:pt idx="475">
                  <c:v>5.704828280537954E-2</c:v>
                </c:pt>
                <c:pt idx="476">
                  <c:v>6.5930107013576919E-2</c:v>
                </c:pt>
                <c:pt idx="477">
                  <c:v>3.3861129512026272E-2</c:v>
                </c:pt>
                <c:pt idx="478">
                  <c:v>2.9645227485243401E-2</c:v>
                </c:pt>
                <c:pt idx="479">
                  <c:v>8.6605826601060115E-2</c:v>
                </c:pt>
                <c:pt idx="480">
                  <c:v>6.6320160696850664E-2</c:v>
                </c:pt>
                <c:pt idx="481">
                  <c:v>4.0357644225273707E-2</c:v>
                </c:pt>
                <c:pt idx="482">
                  <c:v>4.8938074454490353E-2</c:v>
                </c:pt>
                <c:pt idx="483">
                  <c:v>3.2869707481947022E-2</c:v>
                </c:pt>
                <c:pt idx="484">
                  <c:v>3.1953747079565969E-2</c:v>
                </c:pt>
                <c:pt idx="485">
                  <c:v>5.2855785198025203E-2</c:v>
                </c:pt>
                <c:pt idx="486">
                  <c:v>6.0015209967204587E-2</c:v>
                </c:pt>
                <c:pt idx="487">
                  <c:v>7.21131904360022E-2</c:v>
                </c:pt>
                <c:pt idx="488">
                  <c:v>0.1167269500370527</c:v>
                </c:pt>
                <c:pt idx="489">
                  <c:v>0.14137422547592671</c:v>
                </c:pt>
                <c:pt idx="490">
                  <c:v>8.8347882845935297E-2</c:v>
                </c:pt>
                <c:pt idx="491">
                  <c:v>7.9240168680372744E-2</c:v>
                </c:pt>
                <c:pt idx="492">
                  <c:v>0.1190432406803922</c:v>
                </c:pt>
                <c:pt idx="493">
                  <c:v>7.1469736308433465E-2</c:v>
                </c:pt>
                <c:pt idx="494">
                  <c:v>4.6473892850813811E-2</c:v>
                </c:pt>
                <c:pt idx="495">
                  <c:v>6.0978118828210651E-2</c:v>
                </c:pt>
                <c:pt idx="496">
                  <c:v>6.7449935169550473E-2</c:v>
                </c:pt>
                <c:pt idx="497">
                  <c:v>5.2304434014051597E-2</c:v>
                </c:pt>
                <c:pt idx="498">
                  <c:v>4.1019780673124742E-2</c:v>
                </c:pt>
                <c:pt idx="499">
                  <c:v>7.7406070857234485E-2</c:v>
                </c:pt>
                <c:pt idx="500">
                  <c:v>5.8247867349037009E-2</c:v>
                </c:pt>
                <c:pt idx="501">
                  <c:v>5.1962521980097418E-2</c:v>
                </c:pt>
                <c:pt idx="502">
                  <c:v>8.4859799144924211E-2</c:v>
                </c:pt>
                <c:pt idx="503">
                  <c:v>7.3944887964247946E-2</c:v>
                </c:pt>
                <c:pt idx="504">
                  <c:v>4.298327383246496E-2</c:v>
                </c:pt>
                <c:pt idx="505">
                  <c:v>2.3243045561611018E-2</c:v>
                </c:pt>
                <c:pt idx="506">
                  <c:v>2.6045471087827499E-2</c:v>
                </c:pt>
                <c:pt idx="507">
                  <c:v>3.2354878035240987E-2</c:v>
                </c:pt>
                <c:pt idx="508">
                  <c:v>5.6485729114407239E-2</c:v>
                </c:pt>
                <c:pt idx="509">
                  <c:v>7.540574402242968E-2</c:v>
                </c:pt>
                <c:pt idx="510">
                  <c:v>5.2502758103087382E-2</c:v>
                </c:pt>
                <c:pt idx="511">
                  <c:v>8.4307524832518313E-2</c:v>
                </c:pt>
                <c:pt idx="512">
                  <c:v>4.0456361680214083E-2</c:v>
                </c:pt>
                <c:pt idx="513">
                  <c:v>4.3272869530437297E-2</c:v>
                </c:pt>
                <c:pt idx="514">
                  <c:v>3.4478056191915581E-2</c:v>
                </c:pt>
                <c:pt idx="515">
                  <c:v>2.3891566633622439E-2</c:v>
                </c:pt>
                <c:pt idx="516">
                  <c:v>2.342949836512255E-2</c:v>
                </c:pt>
                <c:pt idx="517">
                  <c:v>3.112642058289954E-2</c:v>
                </c:pt>
                <c:pt idx="518">
                  <c:v>1.7242798852539008E-2</c:v>
                </c:pt>
                <c:pt idx="519">
                  <c:v>4.2129689910608857E-2</c:v>
                </c:pt>
                <c:pt idx="520">
                  <c:v>1.425352183997722E-2</c:v>
                </c:pt>
                <c:pt idx="521">
                  <c:v>3.561899451557457E-2</c:v>
                </c:pt>
                <c:pt idx="522">
                  <c:v>3.5200310620867717E-2</c:v>
                </c:pt>
                <c:pt idx="523">
                  <c:v>4.6314755351816138E-2</c:v>
                </c:pt>
                <c:pt idx="524">
                  <c:v>1.785885413482223E-2</c:v>
                </c:pt>
                <c:pt idx="525">
                  <c:v>7.7445381825056225E-2</c:v>
                </c:pt>
                <c:pt idx="526">
                  <c:v>5.5608030656017993E-2</c:v>
                </c:pt>
                <c:pt idx="527">
                  <c:v>4.0065309224968877E-2</c:v>
                </c:pt>
                <c:pt idx="528">
                  <c:v>5.4312211007244413E-2</c:v>
                </c:pt>
                <c:pt idx="529">
                  <c:v>2.0134275797572591E-2</c:v>
                </c:pt>
                <c:pt idx="530">
                  <c:v>5.0880036789525337E-2</c:v>
                </c:pt>
                <c:pt idx="531">
                  <c:v>2.7657426214898029E-2</c:v>
                </c:pt>
                <c:pt idx="532">
                  <c:v>6.6958203635988686E-2</c:v>
                </c:pt>
                <c:pt idx="533">
                  <c:v>6.2689412352400109E-2</c:v>
                </c:pt>
                <c:pt idx="534">
                  <c:v>5.8848650935424962E-2</c:v>
                </c:pt>
                <c:pt idx="535">
                  <c:v>6.5188058203847807E-2</c:v>
                </c:pt>
                <c:pt idx="536">
                  <c:v>4.155436571575221E-2</c:v>
                </c:pt>
                <c:pt idx="537">
                  <c:v>1.9794723834628901E-2</c:v>
                </c:pt>
                <c:pt idx="538">
                  <c:v>2.8877662687253499E-2</c:v>
                </c:pt>
                <c:pt idx="539">
                  <c:v>3.492351738532494E-2</c:v>
                </c:pt>
                <c:pt idx="540">
                  <c:v>5.4872318735269508E-2</c:v>
                </c:pt>
                <c:pt idx="541">
                  <c:v>4.0887386733380923E-2</c:v>
                </c:pt>
                <c:pt idx="542">
                  <c:v>2.6701413600777289E-2</c:v>
                </c:pt>
                <c:pt idx="543">
                  <c:v>7.1928362228345824E-2</c:v>
                </c:pt>
                <c:pt idx="544">
                  <c:v>8.9447694333021757E-2</c:v>
                </c:pt>
                <c:pt idx="545">
                  <c:v>6.1184757035301712E-2</c:v>
                </c:pt>
                <c:pt idx="546">
                  <c:v>4.1953221838357382E-2</c:v>
                </c:pt>
                <c:pt idx="547">
                  <c:v>3.8781602403199521E-2</c:v>
                </c:pt>
                <c:pt idx="548">
                  <c:v>3.7217166497230773E-2</c:v>
                </c:pt>
                <c:pt idx="549">
                  <c:v>4.0368404834070858E-2</c:v>
                </c:pt>
                <c:pt idx="550">
                  <c:v>3.1820668953202139E-2</c:v>
                </c:pt>
                <c:pt idx="551">
                  <c:v>3.3237218645508937E-2</c:v>
                </c:pt>
                <c:pt idx="552">
                  <c:v>1.6541830823013391E-2</c:v>
                </c:pt>
                <c:pt idx="553">
                  <c:v>4.0374865721676673E-2</c:v>
                </c:pt>
                <c:pt idx="554">
                  <c:v>4.6471771050881697E-2</c:v>
                </c:pt>
                <c:pt idx="555">
                  <c:v>3.0686822822143189E-2</c:v>
                </c:pt>
                <c:pt idx="556">
                  <c:v>2.7695546580771759E-2</c:v>
                </c:pt>
                <c:pt idx="557">
                  <c:v>2.7064476619056421E-2</c:v>
                </c:pt>
                <c:pt idx="558">
                  <c:v>2.1638618073813291E-2</c:v>
                </c:pt>
                <c:pt idx="559">
                  <c:v>3.3328740343717293E-2</c:v>
                </c:pt>
                <c:pt idx="560">
                  <c:v>2.7038612366873521E-2</c:v>
                </c:pt>
                <c:pt idx="561">
                  <c:v>2.4099556749042281E-2</c:v>
                </c:pt>
                <c:pt idx="562">
                  <c:v>4.0479755313038608E-2</c:v>
                </c:pt>
                <c:pt idx="563">
                  <c:v>3.1275834073304802E-2</c:v>
                </c:pt>
                <c:pt idx="564">
                  <c:v>2.1784651109954749E-2</c:v>
                </c:pt>
                <c:pt idx="565">
                  <c:v>2.2691557818624631E-2</c:v>
                </c:pt>
                <c:pt idx="566">
                  <c:v>2.9076920726247749E-2</c:v>
                </c:pt>
                <c:pt idx="567">
                  <c:v>1.5253021744359529E-2</c:v>
                </c:pt>
                <c:pt idx="568">
                  <c:v>1.8075468088145669E-2</c:v>
                </c:pt>
                <c:pt idx="569">
                  <c:v>4.1605465840595213E-2</c:v>
                </c:pt>
                <c:pt idx="570">
                  <c:v>6.5793746905822154E-3</c:v>
                </c:pt>
                <c:pt idx="571">
                  <c:v>1.256957099516293E-2</c:v>
                </c:pt>
                <c:pt idx="572">
                  <c:v>1.6445276118101131E-2</c:v>
                </c:pt>
                <c:pt idx="573">
                  <c:v>8.370466272485326E-3</c:v>
                </c:pt>
                <c:pt idx="574">
                  <c:v>3.2973264619472323E-2</c:v>
                </c:pt>
                <c:pt idx="575">
                  <c:v>5.7597130042974967E-2</c:v>
                </c:pt>
                <c:pt idx="576">
                  <c:v>5.1755708284442092E-2</c:v>
                </c:pt>
                <c:pt idx="577">
                  <c:v>1.607621737833409E-2</c:v>
                </c:pt>
                <c:pt idx="578">
                  <c:v>1.485132724575472E-2</c:v>
                </c:pt>
                <c:pt idx="579">
                  <c:v>4.8942586061861748E-2</c:v>
                </c:pt>
                <c:pt idx="580">
                  <c:v>5.6906447624759472E-2</c:v>
                </c:pt>
                <c:pt idx="581">
                  <c:v>6.68236428323946E-2</c:v>
                </c:pt>
                <c:pt idx="582">
                  <c:v>4.0810767148265162E-2</c:v>
                </c:pt>
                <c:pt idx="583">
                  <c:v>6.0884805696505048E-2</c:v>
                </c:pt>
                <c:pt idx="584">
                  <c:v>2.0593762193408648E-2</c:v>
                </c:pt>
                <c:pt idx="585">
                  <c:v>5.8550880205453633E-2</c:v>
                </c:pt>
                <c:pt idx="586">
                  <c:v>4.3958790637081538E-2</c:v>
                </c:pt>
                <c:pt idx="587">
                  <c:v>5.4081185263083732E-2</c:v>
                </c:pt>
                <c:pt idx="588">
                  <c:v>3.4673704339723548E-2</c:v>
                </c:pt>
                <c:pt idx="589">
                  <c:v>3.3080938292101701E-2</c:v>
                </c:pt>
                <c:pt idx="590">
                  <c:v>4.0826139184290469E-2</c:v>
                </c:pt>
                <c:pt idx="591">
                  <c:v>5.0247014408010097E-2</c:v>
                </c:pt>
                <c:pt idx="592">
                  <c:v>2.8121783140014359E-2</c:v>
                </c:pt>
                <c:pt idx="593">
                  <c:v>3.5632315352258727E-2</c:v>
                </c:pt>
                <c:pt idx="594">
                  <c:v>3.638992003527218E-2</c:v>
                </c:pt>
                <c:pt idx="595">
                  <c:v>9.3538604892192366E-3</c:v>
                </c:pt>
                <c:pt idx="596">
                  <c:v>1.9164232556456471E-2</c:v>
                </c:pt>
                <c:pt idx="597">
                  <c:v>1.259286884133979E-2</c:v>
                </c:pt>
                <c:pt idx="598">
                  <c:v>3.8319308704685057E-2</c:v>
                </c:pt>
                <c:pt idx="599">
                  <c:v>4.3101546691100681E-2</c:v>
                </c:pt>
                <c:pt idx="600">
                  <c:v>4.5521009144537591E-2</c:v>
                </c:pt>
                <c:pt idx="601">
                  <c:v>3.2994188175741332E-2</c:v>
                </c:pt>
                <c:pt idx="602">
                  <c:v>6.789097451850809E-2</c:v>
                </c:pt>
                <c:pt idx="603">
                  <c:v>4.4049485748906818E-2</c:v>
                </c:pt>
                <c:pt idx="604">
                  <c:v>4.5267851071246278E-2</c:v>
                </c:pt>
                <c:pt idx="605">
                  <c:v>3.1097991656678259E-2</c:v>
                </c:pt>
                <c:pt idx="606">
                  <c:v>2.4674514995314891E-2</c:v>
                </c:pt>
                <c:pt idx="607">
                  <c:v>4.2434186296455748E-2</c:v>
                </c:pt>
                <c:pt idx="608">
                  <c:v>4.154030535832081E-2</c:v>
                </c:pt>
                <c:pt idx="609">
                  <c:v>4.0904267663290542E-2</c:v>
                </c:pt>
                <c:pt idx="610">
                  <c:v>6.0811142515060992E-2</c:v>
                </c:pt>
                <c:pt idx="611">
                  <c:v>6.9143841240579984E-2</c:v>
                </c:pt>
                <c:pt idx="612">
                  <c:v>9.574261213162466E-2</c:v>
                </c:pt>
                <c:pt idx="613">
                  <c:v>5.9487363120878621E-2</c:v>
                </c:pt>
                <c:pt idx="614">
                  <c:v>6.2498584068561569E-2</c:v>
                </c:pt>
                <c:pt idx="615">
                  <c:v>2.591003994174575E-2</c:v>
                </c:pt>
                <c:pt idx="616">
                  <c:v>2.2491133170560611E-2</c:v>
                </c:pt>
                <c:pt idx="617">
                  <c:v>3.4240948977038242E-2</c:v>
                </c:pt>
                <c:pt idx="618">
                  <c:v>1.6678563196363402E-2</c:v>
                </c:pt>
                <c:pt idx="619">
                  <c:v>3.6414380992644921E-2</c:v>
                </c:pt>
                <c:pt idx="620">
                  <c:v>6.8352399885972415E-2</c:v>
                </c:pt>
                <c:pt idx="621">
                  <c:v>0.1136040457553536</c:v>
                </c:pt>
                <c:pt idx="622">
                  <c:v>4.3472861779989123E-2</c:v>
                </c:pt>
                <c:pt idx="623">
                  <c:v>5.274207525509908E-2</c:v>
                </c:pt>
                <c:pt idx="624">
                  <c:v>3.9507006531689363E-2</c:v>
                </c:pt>
                <c:pt idx="625">
                  <c:v>5.4825411335010323E-2</c:v>
                </c:pt>
                <c:pt idx="626">
                  <c:v>4.4814045925135319E-2</c:v>
                </c:pt>
                <c:pt idx="627">
                  <c:v>3.9226485422879008E-2</c:v>
                </c:pt>
                <c:pt idx="628">
                  <c:v>4.5852386044668597E-2</c:v>
                </c:pt>
                <c:pt idx="629">
                  <c:v>6.1479797542226718E-2</c:v>
                </c:pt>
                <c:pt idx="630">
                  <c:v>5.1380644991199591E-2</c:v>
                </c:pt>
                <c:pt idx="631">
                  <c:v>5.9553553330615613E-2</c:v>
                </c:pt>
                <c:pt idx="632">
                  <c:v>4.3455421014822367E-2</c:v>
                </c:pt>
                <c:pt idx="633">
                  <c:v>3.6412117916889759E-2</c:v>
                </c:pt>
                <c:pt idx="634">
                  <c:v>5.5712479109498107E-2</c:v>
                </c:pt>
                <c:pt idx="635">
                  <c:v>5.9233578704180972E-2</c:v>
                </c:pt>
                <c:pt idx="636">
                  <c:v>3.7687763775482823E-2</c:v>
                </c:pt>
                <c:pt idx="637">
                  <c:v>2.5422146737296359E-2</c:v>
                </c:pt>
                <c:pt idx="638">
                  <c:v>4.5860930785809488E-2</c:v>
                </c:pt>
                <c:pt idx="639">
                  <c:v>5.1597138701049802E-2</c:v>
                </c:pt>
                <c:pt idx="640">
                  <c:v>6.821369384590438E-2</c:v>
                </c:pt>
                <c:pt idx="641">
                  <c:v>7.615118117815449E-2</c:v>
                </c:pt>
                <c:pt idx="642">
                  <c:v>4.1202422162503471E-2</c:v>
                </c:pt>
                <c:pt idx="643">
                  <c:v>4.4072988699590587E-2</c:v>
                </c:pt>
                <c:pt idx="644">
                  <c:v>3.5016232057884643E-2</c:v>
                </c:pt>
                <c:pt idx="645">
                  <c:v>3.163268553279916E-2</c:v>
                </c:pt>
                <c:pt idx="646">
                  <c:v>7.3815243669333674E-2</c:v>
                </c:pt>
                <c:pt idx="647">
                  <c:v>4.4207358862455658E-2</c:v>
                </c:pt>
                <c:pt idx="648">
                  <c:v>5.0201481282878199E-2</c:v>
                </c:pt>
                <c:pt idx="649">
                  <c:v>8.2793749253268795E-2</c:v>
                </c:pt>
                <c:pt idx="650">
                  <c:v>0.1255715571631818</c:v>
                </c:pt>
                <c:pt idx="651">
                  <c:v>7.3888137898360504E-2</c:v>
                </c:pt>
                <c:pt idx="652">
                  <c:v>5.0162980893199788E-2</c:v>
                </c:pt>
                <c:pt idx="653">
                  <c:v>8.591589826061638E-2</c:v>
                </c:pt>
                <c:pt idx="654">
                  <c:v>7.2822627215887378E-2</c:v>
                </c:pt>
                <c:pt idx="655">
                  <c:v>9.0692006752217863E-2</c:v>
                </c:pt>
                <c:pt idx="656">
                  <c:v>0.1228163081240153</c:v>
                </c:pt>
                <c:pt idx="657">
                  <c:v>0.14028712868257809</c:v>
                </c:pt>
                <c:pt idx="658">
                  <c:v>0.13444555003980271</c:v>
                </c:pt>
                <c:pt idx="659">
                  <c:v>8.7245755655998916E-2</c:v>
                </c:pt>
                <c:pt idx="660">
                  <c:v>8.2279686353723028E-2</c:v>
                </c:pt>
                <c:pt idx="661">
                  <c:v>0.13423493840676731</c:v>
                </c:pt>
                <c:pt idx="662">
                  <c:v>0.1086516166343726</c:v>
                </c:pt>
                <c:pt idx="663">
                  <c:v>9.67373163138633E-2</c:v>
                </c:pt>
                <c:pt idx="664">
                  <c:v>0.1201054335643064</c:v>
                </c:pt>
                <c:pt idx="665">
                  <c:v>0.12148949982363449</c:v>
                </c:pt>
                <c:pt idx="666">
                  <c:v>8.1482836210384185E-2</c:v>
                </c:pt>
                <c:pt idx="667">
                  <c:v>6.4584008689555508E-2</c:v>
                </c:pt>
                <c:pt idx="668">
                  <c:v>5.7052944304767712E-2</c:v>
                </c:pt>
                <c:pt idx="669">
                  <c:v>4.4593266933542743E-2</c:v>
                </c:pt>
                <c:pt idx="670">
                  <c:v>4.652127939621932E-2</c:v>
                </c:pt>
                <c:pt idx="671">
                  <c:v>6.6612199645645701E-2</c:v>
                </c:pt>
                <c:pt idx="672">
                  <c:v>7.1029621946974791E-2</c:v>
                </c:pt>
                <c:pt idx="673">
                  <c:v>6.4908191871425422E-2</c:v>
                </c:pt>
                <c:pt idx="674">
                  <c:v>4.4048649688759788E-2</c:v>
                </c:pt>
                <c:pt idx="675">
                  <c:v>2.151785996550961E-2</c:v>
                </c:pt>
                <c:pt idx="676">
                  <c:v>0.1181267392623634</c:v>
                </c:pt>
                <c:pt idx="677">
                  <c:v>8.1183066521670566E-2</c:v>
                </c:pt>
                <c:pt idx="678">
                  <c:v>0.1151666252201604</c:v>
                </c:pt>
                <c:pt idx="679">
                  <c:v>0.1050541321545965</c:v>
                </c:pt>
                <c:pt idx="680">
                  <c:v>9.9729585495075865E-2</c:v>
                </c:pt>
                <c:pt idx="681">
                  <c:v>0.14566331146185249</c:v>
                </c:pt>
                <c:pt idx="682">
                  <c:v>0.1215839970070029</c:v>
                </c:pt>
                <c:pt idx="683">
                  <c:v>0.1152631562121995</c:v>
                </c:pt>
                <c:pt idx="684">
                  <c:v>0.109367016869009</c:v>
                </c:pt>
                <c:pt idx="685">
                  <c:v>9.8468570274487868E-2</c:v>
                </c:pt>
                <c:pt idx="686">
                  <c:v>0.1003024197362417</c:v>
                </c:pt>
                <c:pt idx="687">
                  <c:v>4.6057532823373618E-2</c:v>
                </c:pt>
                <c:pt idx="688">
                  <c:v>5.6729835163690949E-2</c:v>
                </c:pt>
                <c:pt idx="689">
                  <c:v>6.2962368276203537E-2</c:v>
                </c:pt>
                <c:pt idx="690">
                  <c:v>7.0885148925403291E-2</c:v>
                </c:pt>
                <c:pt idx="691">
                  <c:v>8.5099426300970865E-2</c:v>
                </c:pt>
                <c:pt idx="692">
                  <c:v>6.1301683329703843E-2</c:v>
                </c:pt>
                <c:pt idx="693">
                  <c:v>3.6813641354072342E-2</c:v>
                </c:pt>
                <c:pt idx="694">
                  <c:v>4.3657714806772843E-2</c:v>
                </c:pt>
                <c:pt idx="695">
                  <c:v>3.5382869604521687E-2</c:v>
                </c:pt>
                <c:pt idx="696">
                  <c:v>5.2139254335199219E-2</c:v>
                </c:pt>
                <c:pt idx="697">
                  <c:v>2.943246805440497E-2</c:v>
                </c:pt>
                <c:pt idx="698">
                  <c:v>6.4942902517286294E-2</c:v>
                </c:pt>
                <c:pt idx="699">
                  <c:v>0.1148550773260489</c:v>
                </c:pt>
                <c:pt idx="700">
                  <c:v>0.15325417896471771</c:v>
                </c:pt>
                <c:pt idx="701">
                  <c:v>0.1387445138817274</c:v>
                </c:pt>
                <c:pt idx="702">
                  <c:v>0.11070468041816579</c:v>
                </c:pt>
                <c:pt idx="703">
                  <c:v>6.9593506289926596E-2</c:v>
                </c:pt>
                <c:pt idx="704">
                  <c:v>5.1720395290252567E-2</c:v>
                </c:pt>
                <c:pt idx="705">
                  <c:v>4.0072792389905458E-2</c:v>
                </c:pt>
                <c:pt idx="706">
                  <c:v>7.5440623449522848E-2</c:v>
                </c:pt>
                <c:pt idx="707">
                  <c:v>5.9544868546624843E-2</c:v>
                </c:pt>
                <c:pt idx="708">
                  <c:v>4.8336614680547098E-2</c:v>
                </c:pt>
                <c:pt idx="709">
                  <c:v>3.7539398000992631E-2</c:v>
                </c:pt>
                <c:pt idx="710">
                  <c:v>3.2886023600348958E-2</c:v>
                </c:pt>
                <c:pt idx="711">
                  <c:v>5.6732084372668301E-2</c:v>
                </c:pt>
                <c:pt idx="712">
                  <c:v>3.124984496514293E-2</c:v>
                </c:pt>
                <c:pt idx="713">
                  <c:v>3.3607442245021622E-2</c:v>
                </c:pt>
                <c:pt idx="714">
                  <c:v>6.0127054220297078E-2</c:v>
                </c:pt>
                <c:pt idx="715">
                  <c:v>5.2212951554335273E-2</c:v>
                </c:pt>
                <c:pt idx="716">
                  <c:v>6.9798571026625497E-2</c:v>
                </c:pt>
                <c:pt idx="717">
                  <c:v>4.7289458411931017E-2</c:v>
                </c:pt>
                <c:pt idx="718">
                  <c:v>8.0456072695334752E-2</c:v>
                </c:pt>
                <c:pt idx="719">
                  <c:v>7.9041086084656209E-2</c:v>
                </c:pt>
                <c:pt idx="720">
                  <c:v>8.2749192275268529E-2</c:v>
                </c:pt>
                <c:pt idx="721">
                  <c:v>4.254375452628005E-2</c:v>
                </c:pt>
                <c:pt idx="722">
                  <c:v>5.1474000234568017E-2</c:v>
                </c:pt>
                <c:pt idx="723">
                  <c:v>5.4740268916663351E-2</c:v>
                </c:pt>
                <c:pt idx="724">
                  <c:v>7.0404413688262585E-2</c:v>
                </c:pt>
                <c:pt idx="725">
                  <c:v>6.4403312590405493E-2</c:v>
                </c:pt>
                <c:pt idx="726">
                  <c:v>3.3838076632590322E-2</c:v>
                </c:pt>
                <c:pt idx="727">
                  <c:v>3.224035517420927E-2</c:v>
                </c:pt>
                <c:pt idx="728">
                  <c:v>5.3736996014489571E-2</c:v>
                </c:pt>
                <c:pt idx="729">
                  <c:v>6.7137580203009944E-2</c:v>
                </c:pt>
                <c:pt idx="730">
                  <c:v>3.9858792306882752E-2</c:v>
                </c:pt>
                <c:pt idx="731">
                  <c:v>5.9826772979603621E-2</c:v>
                </c:pt>
                <c:pt idx="732">
                  <c:v>8.849172112665879E-2</c:v>
                </c:pt>
                <c:pt idx="733">
                  <c:v>7.6785186756133328E-2</c:v>
                </c:pt>
                <c:pt idx="734">
                  <c:v>5.317056841482732E-2</c:v>
                </c:pt>
                <c:pt idx="735">
                  <c:v>7.8820456035435901E-2</c:v>
                </c:pt>
                <c:pt idx="736">
                  <c:v>6.0293621045538807E-2</c:v>
                </c:pt>
                <c:pt idx="737">
                  <c:v>6.5647688872132473E-2</c:v>
                </c:pt>
                <c:pt idx="738">
                  <c:v>5.7337745853886263E-2</c:v>
                </c:pt>
                <c:pt idx="739">
                  <c:v>7.2162123557251448E-2</c:v>
                </c:pt>
                <c:pt idx="740">
                  <c:v>4.4066377619504667E-2</c:v>
                </c:pt>
                <c:pt idx="741">
                  <c:v>5.6950573133194737E-2</c:v>
                </c:pt>
                <c:pt idx="742">
                  <c:v>2.5759058361252921E-2</c:v>
                </c:pt>
                <c:pt idx="743">
                  <c:v>6.2299117899551892E-2</c:v>
                </c:pt>
                <c:pt idx="744">
                  <c:v>9.2021623945234124E-2</c:v>
                </c:pt>
                <c:pt idx="745">
                  <c:v>5.0965243587529477E-2</c:v>
                </c:pt>
                <c:pt idx="746">
                  <c:v>3.3402752227599863E-2</c:v>
                </c:pt>
                <c:pt idx="747">
                  <c:v>6.3627593509500674E-2</c:v>
                </c:pt>
                <c:pt idx="748">
                  <c:v>2.7584467051504469E-2</c:v>
                </c:pt>
                <c:pt idx="749">
                  <c:v>5.611597664063589E-2</c:v>
                </c:pt>
                <c:pt idx="750">
                  <c:v>3.9082245769960812E-2</c:v>
                </c:pt>
                <c:pt idx="751">
                  <c:v>4.7600471662221748E-2</c:v>
                </c:pt>
                <c:pt idx="752">
                  <c:v>1.6077245771974152E-2</c:v>
                </c:pt>
                <c:pt idx="753">
                  <c:v>4.5078836707040083E-2</c:v>
                </c:pt>
                <c:pt idx="754">
                  <c:v>2.3790488102040489E-2</c:v>
                </c:pt>
                <c:pt idx="755">
                  <c:v>2.907026759589993E-2</c:v>
                </c:pt>
                <c:pt idx="756">
                  <c:v>2.668036350389676E-2</c:v>
                </c:pt>
                <c:pt idx="757">
                  <c:v>2.8133660808652611E-2</c:v>
                </c:pt>
                <c:pt idx="758">
                  <c:v>2.1701845736458409E-2</c:v>
                </c:pt>
                <c:pt idx="759">
                  <c:v>3.3513573553370007E-2</c:v>
                </c:pt>
                <c:pt idx="760">
                  <c:v>1.23012028976167E-2</c:v>
                </c:pt>
                <c:pt idx="761">
                  <c:v>2.489285895127194E-2</c:v>
                </c:pt>
                <c:pt idx="762">
                  <c:v>2.3862119064660989E-2</c:v>
                </c:pt>
                <c:pt idx="763">
                  <c:v>2.5238228553793259E-2</c:v>
                </c:pt>
                <c:pt idx="764">
                  <c:v>3.8994616284875633E-2</c:v>
                </c:pt>
                <c:pt idx="765">
                  <c:v>1.098536242000453E-2</c:v>
                </c:pt>
                <c:pt idx="766">
                  <c:v>1.9391428085024011E-2</c:v>
                </c:pt>
                <c:pt idx="767">
                  <c:v>1.2176179709491541E-2</c:v>
                </c:pt>
                <c:pt idx="768">
                  <c:v>1.712304304014884E-2</c:v>
                </c:pt>
                <c:pt idx="769">
                  <c:v>2.14438852523164E-2</c:v>
                </c:pt>
                <c:pt idx="770">
                  <c:v>1.819093954604354E-2</c:v>
                </c:pt>
                <c:pt idx="771">
                  <c:v>2.215410670166491E-2</c:v>
                </c:pt>
                <c:pt idx="772">
                  <c:v>4.6084785153956857E-2</c:v>
                </c:pt>
                <c:pt idx="773">
                  <c:v>3.4118709455944481E-2</c:v>
                </c:pt>
                <c:pt idx="774">
                  <c:v>1.9735016247830601E-2</c:v>
                </c:pt>
                <c:pt idx="775">
                  <c:v>3.3670113989912182E-2</c:v>
                </c:pt>
                <c:pt idx="776">
                  <c:v>4.9495878846836691E-2</c:v>
                </c:pt>
                <c:pt idx="777">
                  <c:v>2.7873815901004548E-2</c:v>
                </c:pt>
                <c:pt idx="778">
                  <c:v>2.8812945277014491E-2</c:v>
                </c:pt>
                <c:pt idx="779">
                  <c:v>1.277339519589521E-2</c:v>
                </c:pt>
                <c:pt idx="780">
                  <c:v>1.3122760824360889E-2</c:v>
                </c:pt>
                <c:pt idx="781">
                  <c:v>2.5596595389397889E-2</c:v>
                </c:pt>
                <c:pt idx="782">
                  <c:v>1.9087018972604671E-2</c:v>
                </c:pt>
                <c:pt idx="783">
                  <c:v>3.2430641739777923E-2</c:v>
                </c:pt>
                <c:pt idx="784">
                  <c:v>5.7882219365887271E-2</c:v>
                </c:pt>
                <c:pt idx="785">
                  <c:v>5.5048583634563601E-2</c:v>
                </c:pt>
                <c:pt idx="786">
                  <c:v>5.3812966295525302E-2</c:v>
                </c:pt>
                <c:pt idx="787">
                  <c:v>4.1578266744260982E-2</c:v>
                </c:pt>
                <c:pt idx="788">
                  <c:v>5.6366066716921827E-2</c:v>
                </c:pt>
                <c:pt idx="789">
                  <c:v>2.218381237819296E-2</c:v>
                </c:pt>
                <c:pt idx="790">
                  <c:v>2.9695128566464779E-2</c:v>
                </c:pt>
                <c:pt idx="791">
                  <c:v>3.1220363393074279E-2</c:v>
                </c:pt>
                <c:pt idx="792">
                  <c:v>4.0524628992756058E-2</c:v>
                </c:pt>
                <c:pt idx="793">
                  <c:v>6.3433522581841192E-2</c:v>
                </c:pt>
                <c:pt idx="794">
                  <c:v>6.8478633845362985E-2</c:v>
                </c:pt>
                <c:pt idx="795">
                  <c:v>5.3301770759054373E-2</c:v>
                </c:pt>
                <c:pt idx="796">
                  <c:v>4.073729769480422E-2</c:v>
                </c:pt>
                <c:pt idx="797">
                  <c:v>4.0155507408279639E-2</c:v>
                </c:pt>
                <c:pt idx="798">
                  <c:v>3.0760844048038451E-2</c:v>
                </c:pt>
                <c:pt idx="799">
                  <c:v>4.0761490585663467E-2</c:v>
                </c:pt>
                <c:pt idx="800">
                  <c:v>2.6942561426239589E-2</c:v>
                </c:pt>
                <c:pt idx="801">
                  <c:v>6.9433965501323594E-2</c:v>
                </c:pt>
                <c:pt idx="802">
                  <c:v>5.5188663146208253E-2</c:v>
                </c:pt>
                <c:pt idx="803">
                  <c:v>4.9466094590171379E-2</c:v>
                </c:pt>
                <c:pt idx="804">
                  <c:v>4.4158066897070719E-2</c:v>
                </c:pt>
                <c:pt idx="805">
                  <c:v>5.712499433552299E-2</c:v>
                </c:pt>
                <c:pt idx="806">
                  <c:v>3.6879149433667317E-2</c:v>
                </c:pt>
                <c:pt idx="807">
                  <c:v>4.1419545944380187E-2</c:v>
                </c:pt>
                <c:pt idx="808">
                  <c:v>3.2886972157675727E-2</c:v>
                </c:pt>
                <c:pt idx="809">
                  <c:v>2.5273834698370679E-2</c:v>
                </c:pt>
                <c:pt idx="810">
                  <c:v>2.120126531260836E-2</c:v>
                </c:pt>
                <c:pt idx="811">
                  <c:v>5.093206680271245E-2</c:v>
                </c:pt>
                <c:pt idx="812">
                  <c:v>3.8800188079959268E-2</c:v>
                </c:pt>
                <c:pt idx="813">
                  <c:v>3.9391128821386588E-2</c:v>
                </c:pt>
                <c:pt idx="814">
                  <c:v>3.6681435653391388E-2</c:v>
                </c:pt>
                <c:pt idx="815">
                  <c:v>6.4608357692478621E-2</c:v>
                </c:pt>
                <c:pt idx="816">
                  <c:v>2.9912904876376632E-2</c:v>
                </c:pt>
                <c:pt idx="817">
                  <c:v>3.836708042953673E-2</c:v>
                </c:pt>
                <c:pt idx="818">
                  <c:v>2.9831158768506571E-2</c:v>
                </c:pt>
                <c:pt idx="819">
                  <c:v>7.7744613437923299E-2</c:v>
                </c:pt>
                <c:pt idx="820">
                  <c:v>8.0025430214976906E-2</c:v>
                </c:pt>
                <c:pt idx="821">
                  <c:v>7.1217732469582948E-2</c:v>
                </c:pt>
                <c:pt idx="822">
                  <c:v>8.2205747973596643E-2</c:v>
                </c:pt>
                <c:pt idx="823">
                  <c:v>8.2582867186574788E-2</c:v>
                </c:pt>
                <c:pt idx="824">
                  <c:v>9.5524860388128741E-2</c:v>
                </c:pt>
                <c:pt idx="825">
                  <c:v>0.1028206729489814</c:v>
                </c:pt>
                <c:pt idx="826">
                  <c:v>0.1123681195797728</c:v>
                </c:pt>
                <c:pt idx="827">
                  <c:v>8.9887671676671652E-2</c:v>
                </c:pt>
                <c:pt idx="828">
                  <c:v>0.10481172381253109</c:v>
                </c:pt>
                <c:pt idx="829">
                  <c:v>9.7949341200173901E-2</c:v>
                </c:pt>
                <c:pt idx="830">
                  <c:v>0.1116286935436106</c:v>
                </c:pt>
                <c:pt idx="831">
                  <c:v>8.822312719955204E-2</c:v>
                </c:pt>
                <c:pt idx="832">
                  <c:v>9.6144841847222717E-2</c:v>
                </c:pt>
                <c:pt idx="833">
                  <c:v>7.9888018697686719E-2</c:v>
                </c:pt>
                <c:pt idx="834">
                  <c:v>0.1012372394419354</c:v>
                </c:pt>
                <c:pt idx="835">
                  <c:v>6.8374327154212988E-2</c:v>
                </c:pt>
                <c:pt idx="836">
                  <c:v>0.1016738459526461</c:v>
                </c:pt>
                <c:pt idx="837">
                  <c:v>8.1144615363148376E-2</c:v>
                </c:pt>
                <c:pt idx="838">
                  <c:v>7.27354614232021E-2</c:v>
                </c:pt>
                <c:pt idx="839">
                  <c:v>5.276093277200844E-2</c:v>
                </c:pt>
                <c:pt idx="840">
                  <c:v>3.0115801569235542E-2</c:v>
                </c:pt>
                <c:pt idx="841">
                  <c:v>2.611012765580515E-2</c:v>
                </c:pt>
                <c:pt idx="842">
                  <c:v>2.991025127396843E-2</c:v>
                </c:pt>
                <c:pt idx="843">
                  <c:v>4.5936048498059663E-2</c:v>
                </c:pt>
                <c:pt idx="844">
                  <c:v>4.9847252206096378E-2</c:v>
                </c:pt>
                <c:pt idx="845">
                  <c:v>5.4991024631764147E-2</c:v>
                </c:pt>
                <c:pt idx="846">
                  <c:v>2.9377664154136431E-2</c:v>
                </c:pt>
                <c:pt idx="847">
                  <c:v>1.271143370318076E-2</c:v>
                </c:pt>
                <c:pt idx="848">
                  <c:v>2.0553990828103091E-2</c:v>
                </c:pt>
                <c:pt idx="849">
                  <c:v>4.0516451616843037E-2</c:v>
                </c:pt>
                <c:pt idx="850">
                  <c:v>2.916813550453869E-2</c:v>
                </c:pt>
                <c:pt idx="851">
                  <c:v>3.7331640952918438E-2</c:v>
                </c:pt>
                <c:pt idx="852">
                  <c:v>2.7776994694600769E-2</c:v>
                </c:pt>
                <c:pt idx="853">
                  <c:v>6.8500803418175729E-2</c:v>
                </c:pt>
                <c:pt idx="854">
                  <c:v>6.3975104948525083E-2</c:v>
                </c:pt>
                <c:pt idx="855">
                  <c:v>5.8766009727806143E-2</c:v>
                </c:pt>
                <c:pt idx="856">
                  <c:v>3.9312709323368958E-2</c:v>
                </c:pt>
                <c:pt idx="857">
                  <c:v>2.963487042450736E-2</c:v>
                </c:pt>
                <c:pt idx="858">
                  <c:v>4.1814698676123377E-2</c:v>
                </c:pt>
                <c:pt idx="859">
                  <c:v>3.4128958334755988E-2</c:v>
                </c:pt>
                <c:pt idx="860">
                  <c:v>2.292622950645512E-2</c:v>
                </c:pt>
                <c:pt idx="861">
                  <c:v>2.4335840245510859E-2</c:v>
                </c:pt>
                <c:pt idx="862">
                  <c:v>5.2718652406878792E-2</c:v>
                </c:pt>
                <c:pt idx="863">
                  <c:v>6.7187075196919771E-2</c:v>
                </c:pt>
                <c:pt idx="864">
                  <c:v>9.0604841483451118E-2</c:v>
                </c:pt>
                <c:pt idx="865">
                  <c:v>4.5261192966511751E-2</c:v>
                </c:pt>
                <c:pt idx="866">
                  <c:v>4.6702354684211141E-2</c:v>
                </c:pt>
                <c:pt idx="867">
                  <c:v>5.1099517318340559E-2</c:v>
                </c:pt>
                <c:pt idx="868">
                  <c:v>6.821896069899798E-2</c:v>
                </c:pt>
                <c:pt idx="869">
                  <c:v>3.6792260683008657E-2</c:v>
                </c:pt>
                <c:pt idx="870">
                  <c:v>1.716672969303203E-2</c:v>
                </c:pt>
                <c:pt idx="871">
                  <c:v>6.111346401022881E-2</c:v>
                </c:pt>
                <c:pt idx="872">
                  <c:v>4.2681676456710282E-2</c:v>
                </c:pt>
                <c:pt idx="873">
                  <c:v>3.756926840650681E-2</c:v>
                </c:pt>
                <c:pt idx="874">
                  <c:v>2.6735699474548569E-2</c:v>
                </c:pt>
                <c:pt idx="875">
                  <c:v>4.5179908661583772E-2</c:v>
                </c:pt>
                <c:pt idx="876">
                  <c:v>5.2908135312526812E-2</c:v>
                </c:pt>
                <c:pt idx="877">
                  <c:v>2.989722177245803E-2</c:v>
                </c:pt>
                <c:pt idx="878">
                  <c:v>6.2500154904384278E-2</c:v>
                </c:pt>
                <c:pt idx="879">
                  <c:v>4.4172108661884972E-2</c:v>
                </c:pt>
                <c:pt idx="880">
                  <c:v>2.344372719617685E-2</c:v>
                </c:pt>
                <c:pt idx="881">
                  <c:v>1.1980239617006521E-2</c:v>
                </c:pt>
                <c:pt idx="882">
                  <c:v>4.5268577573559073E-2</c:v>
                </c:pt>
                <c:pt idx="883">
                  <c:v>9.0299818541222515E-3</c:v>
                </c:pt>
                <c:pt idx="884">
                  <c:v>2.4629087214482589E-2</c:v>
                </c:pt>
                <c:pt idx="885">
                  <c:v>1.9821071319717241E-2</c:v>
                </c:pt>
                <c:pt idx="886">
                  <c:v>2.8246451126381762E-2</c:v>
                </c:pt>
                <c:pt idx="887">
                  <c:v>2.0792335933389881E-2</c:v>
                </c:pt>
                <c:pt idx="888">
                  <c:v>6.9534422101458521E-2</c:v>
                </c:pt>
                <c:pt idx="889">
                  <c:v>8.3000443433858373E-2</c:v>
                </c:pt>
                <c:pt idx="890">
                  <c:v>5.0189642797280179E-2</c:v>
                </c:pt>
                <c:pt idx="891">
                  <c:v>4.7901160986378061E-2</c:v>
                </c:pt>
                <c:pt idx="892">
                  <c:v>0.12962747742037481</c:v>
                </c:pt>
                <c:pt idx="893">
                  <c:v>0.144346321461015</c:v>
                </c:pt>
                <c:pt idx="894">
                  <c:v>0.19148161712155631</c:v>
                </c:pt>
                <c:pt idx="895">
                  <c:v>0.16575353427264519</c:v>
                </c:pt>
                <c:pt idx="896">
                  <c:v>0.16932846260714521</c:v>
                </c:pt>
                <c:pt idx="897">
                  <c:v>0.11639153471738881</c:v>
                </c:pt>
                <c:pt idx="898">
                  <c:v>4.7366959276986927E-2</c:v>
                </c:pt>
                <c:pt idx="899">
                  <c:v>9.7831063598942308E-2</c:v>
                </c:pt>
                <c:pt idx="900">
                  <c:v>7.4177324490013408E-2</c:v>
                </c:pt>
                <c:pt idx="901">
                  <c:v>9.5455527921644953E-2</c:v>
                </c:pt>
                <c:pt idx="902">
                  <c:v>8.060870916212623E-2</c:v>
                </c:pt>
                <c:pt idx="903">
                  <c:v>6.6350689851135791E-2</c:v>
                </c:pt>
                <c:pt idx="904">
                  <c:v>7.0071236307715848E-2</c:v>
                </c:pt>
                <c:pt idx="905">
                  <c:v>7.2514652328919099E-2</c:v>
                </c:pt>
                <c:pt idx="906">
                  <c:v>2.0653784020823029E-2</c:v>
                </c:pt>
                <c:pt idx="907">
                  <c:v>6.0611385577361641E-2</c:v>
                </c:pt>
                <c:pt idx="908">
                  <c:v>7.5074355022835881E-2</c:v>
                </c:pt>
                <c:pt idx="909">
                  <c:v>8.001854917131157E-2</c:v>
                </c:pt>
                <c:pt idx="910">
                  <c:v>6.46066464587845E-2</c:v>
                </c:pt>
                <c:pt idx="911">
                  <c:v>3.860566949701625E-2</c:v>
                </c:pt>
                <c:pt idx="912">
                  <c:v>9.0961694948560851E-2</c:v>
                </c:pt>
                <c:pt idx="913">
                  <c:v>8.062972779639585E-2</c:v>
                </c:pt>
                <c:pt idx="914">
                  <c:v>5.1356132780748312E-2</c:v>
                </c:pt>
                <c:pt idx="915">
                  <c:v>7.1075904098522394E-2</c:v>
                </c:pt>
                <c:pt idx="916">
                  <c:v>7.4518179365248474E-2</c:v>
                </c:pt>
                <c:pt idx="917">
                  <c:v>6.8773826619715359E-2</c:v>
                </c:pt>
                <c:pt idx="918">
                  <c:v>4.6599875644575989E-2</c:v>
                </c:pt>
                <c:pt idx="919">
                  <c:v>7.1748260078659087E-2</c:v>
                </c:pt>
                <c:pt idx="920">
                  <c:v>5.9943869671086683E-2</c:v>
                </c:pt>
                <c:pt idx="921">
                  <c:v>1.9289532433969081E-2</c:v>
                </c:pt>
                <c:pt idx="922">
                  <c:v>5.6781926342597322E-2</c:v>
                </c:pt>
                <c:pt idx="923">
                  <c:v>6.4214890090243879E-2</c:v>
                </c:pt>
                <c:pt idx="924">
                  <c:v>6.7234699845770546E-2</c:v>
                </c:pt>
                <c:pt idx="925">
                  <c:v>6.5682671129524459E-2</c:v>
                </c:pt>
                <c:pt idx="926">
                  <c:v>4.476628463009364E-2</c:v>
                </c:pt>
                <c:pt idx="927">
                  <c:v>7.4734778229138266E-2</c:v>
                </c:pt>
                <c:pt idx="928">
                  <c:v>7.492778432559917E-2</c:v>
                </c:pt>
                <c:pt idx="929">
                  <c:v>6.9722686931429592E-2</c:v>
                </c:pt>
                <c:pt idx="930">
                  <c:v>3.0207246938047629E-2</c:v>
                </c:pt>
                <c:pt idx="931">
                  <c:v>4.8024774462960357E-2</c:v>
                </c:pt>
                <c:pt idx="932">
                  <c:v>3.767768642937501E-2</c:v>
                </c:pt>
                <c:pt idx="933">
                  <c:v>4.1264153050254548E-2</c:v>
                </c:pt>
                <c:pt idx="934">
                  <c:v>4.7157495342861629E-2</c:v>
                </c:pt>
                <c:pt idx="935">
                  <c:v>2.7481798137382971E-2</c:v>
                </c:pt>
                <c:pt idx="936">
                  <c:v>3.7308915170004432E-2</c:v>
                </c:pt>
                <c:pt idx="937">
                  <c:v>6.4521215319619504E-2</c:v>
                </c:pt>
                <c:pt idx="938">
                  <c:v>4.1194438174968262E-2</c:v>
                </c:pt>
                <c:pt idx="939">
                  <c:v>1.6484260670108979E-2</c:v>
                </c:pt>
                <c:pt idx="940">
                  <c:v>6.0744930394394783E-2</c:v>
                </c:pt>
                <c:pt idx="941">
                  <c:v>5.2997662511183187E-2</c:v>
                </c:pt>
                <c:pt idx="942">
                  <c:v>4.8333114647557351E-2</c:v>
                </c:pt>
                <c:pt idx="943">
                  <c:v>2.17461660852005E-2</c:v>
                </c:pt>
                <c:pt idx="944">
                  <c:v>8.5807595707369191E-2</c:v>
                </c:pt>
                <c:pt idx="945">
                  <c:v>6.867501917272123E-2</c:v>
                </c:pt>
                <c:pt idx="946">
                  <c:v>6.1129046022701847E-2</c:v>
                </c:pt>
                <c:pt idx="947">
                  <c:v>4.1579045120035699E-2</c:v>
                </c:pt>
                <c:pt idx="948">
                  <c:v>5.5478968396104833E-2</c:v>
                </c:pt>
                <c:pt idx="949">
                  <c:v>2.0443019763716541E-2</c:v>
                </c:pt>
                <c:pt idx="950">
                  <c:v>4.2173418772081347E-2</c:v>
                </c:pt>
                <c:pt idx="951">
                  <c:v>4.3180230269590267E-2</c:v>
                </c:pt>
                <c:pt idx="952">
                  <c:v>4.0665486168104351E-2</c:v>
                </c:pt>
                <c:pt idx="953">
                  <c:v>1.8085101046635289E-2</c:v>
                </c:pt>
                <c:pt idx="954">
                  <c:v>4.7860108384139469E-2</c:v>
                </c:pt>
                <c:pt idx="955">
                  <c:v>2.8396065661421738E-2</c:v>
                </c:pt>
                <c:pt idx="956">
                  <c:v>3.4971503216017448E-2</c:v>
                </c:pt>
                <c:pt idx="957">
                  <c:v>1.8297023272556369E-2</c:v>
                </c:pt>
                <c:pt idx="958">
                  <c:v>2.3599823820265941E-2</c:v>
                </c:pt>
                <c:pt idx="959">
                  <c:v>9.3469562961716809E-3</c:v>
                </c:pt>
                <c:pt idx="960">
                  <c:v>2.5519326827479011E-2</c:v>
                </c:pt>
                <c:pt idx="961">
                  <c:v>3.2507188119162492E-2</c:v>
                </c:pt>
                <c:pt idx="962">
                  <c:v>2.8313259565528649E-2</c:v>
                </c:pt>
                <c:pt idx="963">
                  <c:v>2.261541781807588E-2</c:v>
                </c:pt>
                <c:pt idx="964">
                  <c:v>1.11198975478489E-2</c:v>
                </c:pt>
                <c:pt idx="965">
                  <c:v>4.206926099400278E-2</c:v>
                </c:pt>
                <c:pt idx="966">
                  <c:v>3.7190611321444293E-2</c:v>
                </c:pt>
                <c:pt idx="967">
                  <c:v>4.3190434359475102E-2</c:v>
                </c:pt>
                <c:pt idx="968">
                  <c:v>8.9997744714910271E-3</c:v>
                </c:pt>
                <c:pt idx="969">
                  <c:v>2.50835227370577E-2</c:v>
                </c:pt>
                <c:pt idx="970">
                  <c:v>2.3169567775451601E-2</c:v>
                </c:pt>
                <c:pt idx="971">
                  <c:v>3.4946875424207352E-2</c:v>
                </c:pt>
                <c:pt idx="972">
                  <c:v>3.031011224711298E-2</c:v>
                </c:pt>
                <c:pt idx="973">
                  <c:v>2.8406896688697999E-2</c:v>
                </c:pt>
                <c:pt idx="974">
                  <c:v>5.8121775756746652E-2</c:v>
                </c:pt>
                <c:pt idx="975">
                  <c:v>6.8399359436114859E-2</c:v>
                </c:pt>
                <c:pt idx="976">
                  <c:v>7.5890075128543691E-2</c:v>
                </c:pt>
                <c:pt idx="977">
                  <c:v>5.7637052688303311E-2</c:v>
                </c:pt>
                <c:pt idx="978">
                  <c:v>3.702345114868253E-2</c:v>
                </c:pt>
                <c:pt idx="979">
                  <c:v>3.2302703324122738E-2</c:v>
                </c:pt>
                <c:pt idx="980">
                  <c:v>3.9611868260557299E-2</c:v>
                </c:pt>
                <c:pt idx="981">
                  <c:v>5.7215289908063453E-2</c:v>
                </c:pt>
                <c:pt idx="982">
                  <c:v>2.9565056351524122E-2</c:v>
                </c:pt>
                <c:pt idx="983">
                  <c:v>6.3413883505425983E-2</c:v>
                </c:pt>
                <c:pt idx="984">
                  <c:v>6.3528486738493747E-2</c:v>
                </c:pt>
                <c:pt idx="985">
                  <c:v>8.5883781527015479E-2</c:v>
                </c:pt>
                <c:pt idx="986">
                  <c:v>7.8457526715146553E-2</c:v>
                </c:pt>
                <c:pt idx="987">
                  <c:v>0.10483420272598069</c:v>
                </c:pt>
                <c:pt idx="988">
                  <c:v>4.7011764521385217E-2</c:v>
                </c:pt>
                <c:pt idx="989">
                  <c:v>9.6010850048430199E-2</c:v>
                </c:pt>
                <c:pt idx="990">
                  <c:v>0.10153599556000679</c:v>
                </c:pt>
                <c:pt idx="991">
                  <c:v>7.708415757757664E-2</c:v>
                </c:pt>
                <c:pt idx="992">
                  <c:v>9.8023344283889063E-2</c:v>
                </c:pt>
                <c:pt idx="993">
                  <c:v>0.12941445294800841</c:v>
                </c:pt>
                <c:pt idx="994">
                  <c:v>9.1404547113722992E-2</c:v>
                </c:pt>
                <c:pt idx="995">
                  <c:v>8.9574147526104472E-2</c:v>
                </c:pt>
                <c:pt idx="996">
                  <c:v>9.1536379599201315E-2</c:v>
                </c:pt>
                <c:pt idx="997">
                  <c:v>9.6545040464596818E-2</c:v>
                </c:pt>
                <c:pt idx="998">
                  <c:v>0.10190964841664769</c:v>
                </c:pt>
                <c:pt idx="999">
                  <c:v>0.1246187580276395</c:v>
                </c:pt>
                <c:pt idx="1000">
                  <c:v>8.7639343116545268E-2</c:v>
                </c:pt>
                <c:pt idx="1001">
                  <c:v>0.1222444735564322</c:v>
                </c:pt>
                <c:pt idx="1002">
                  <c:v>0.1009363364727154</c:v>
                </c:pt>
                <c:pt idx="1003">
                  <c:v>8.1025954809307604E-2</c:v>
                </c:pt>
                <c:pt idx="1004">
                  <c:v>9.6269289666447877E-2</c:v>
                </c:pt>
                <c:pt idx="1005">
                  <c:v>0.1178040841709581</c:v>
                </c:pt>
                <c:pt idx="1006">
                  <c:v>8.989194791363786E-2</c:v>
                </c:pt>
                <c:pt idx="1007">
                  <c:v>0.1009719885104968</c:v>
                </c:pt>
                <c:pt idx="1008">
                  <c:v>0.1117113252068327</c:v>
                </c:pt>
                <c:pt idx="1009">
                  <c:v>7.1198305704251674E-2</c:v>
                </c:pt>
                <c:pt idx="1010">
                  <c:v>0.13431136922068751</c:v>
                </c:pt>
                <c:pt idx="1011">
                  <c:v>0.13040220070800479</c:v>
                </c:pt>
                <c:pt idx="1012">
                  <c:v>0.13034747130116811</c:v>
                </c:pt>
                <c:pt idx="1013">
                  <c:v>0.1101886671220581</c:v>
                </c:pt>
                <c:pt idx="1014">
                  <c:v>9.560208238638758E-2</c:v>
                </c:pt>
                <c:pt idx="1015">
                  <c:v>7.19620251431312E-2</c:v>
                </c:pt>
                <c:pt idx="1016">
                  <c:v>0.105595164793019</c:v>
                </c:pt>
                <c:pt idx="1017">
                  <c:v>0.1063059185367988</c:v>
                </c:pt>
                <c:pt idx="1018">
                  <c:v>8.7212838558875586E-2</c:v>
                </c:pt>
                <c:pt idx="1019">
                  <c:v>0.1035188779249831</c:v>
                </c:pt>
                <c:pt idx="1020">
                  <c:v>9.1033591244999296E-2</c:v>
                </c:pt>
                <c:pt idx="1021">
                  <c:v>9.0453669256852193E-2</c:v>
                </c:pt>
                <c:pt idx="1022">
                  <c:v>9.1945371942970325E-2</c:v>
                </c:pt>
                <c:pt idx="1023">
                  <c:v>0.1103299944302122</c:v>
                </c:pt>
                <c:pt idx="1024">
                  <c:v>8.2585209017735958E-2</c:v>
                </c:pt>
                <c:pt idx="1025">
                  <c:v>0.1112627625308955</c:v>
                </c:pt>
                <c:pt idx="1026">
                  <c:v>0.13190426471268701</c:v>
                </c:pt>
                <c:pt idx="1027">
                  <c:v>9.6299894335547281E-2</c:v>
                </c:pt>
                <c:pt idx="1028">
                  <c:v>0.12562230165057439</c:v>
                </c:pt>
                <c:pt idx="1029">
                  <c:v>0.1065824436325708</c:v>
                </c:pt>
                <c:pt idx="1030">
                  <c:v>0.1032071884107259</c:v>
                </c:pt>
                <c:pt idx="1031">
                  <c:v>0.10889254232412381</c:v>
                </c:pt>
                <c:pt idx="1032">
                  <c:v>0.1026287470073783</c:v>
                </c:pt>
                <c:pt idx="1033">
                  <c:v>0.11162007346881619</c:v>
                </c:pt>
                <c:pt idx="1034">
                  <c:v>6.3908961495143871E-2</c:v>
                </c:pt>
                <c:pt idx="1035">
                  <c:v>5.752397056059691E-2</c:v>
                </c:pt>
                <c:pt idx="1036">
                  <c:v>5.8459463718193293E-2</c:v>
                </c:pt>
                <c:pt idx="1037">
                  <c:v>4.4277643262474707E-2</c:v>
                </c:pt>
                <c:pt idx="1038">
                  <c:v>9.3112324393070628E-2</c:v>
                </c:pt>
                <c:pt idx="1039">
                  <c:v>2.7141601493270481E-2</c:v>
                </c:pt>
                <c:pt idx="1040">
                  <c:v>2.0768219826659669E-2</c:v>
                </c:pt>
                <c:pt idx="1041">
                  <c:v>5.3092573480996802E-2</c:v>
                </c:pt>
                <c:pt idx="1042">
                  <c:v>6.208594214522193E-2</c:v>
                </c:pt>
                <c:pt idx="1043">
                  <c:v>4.0465167520168828E-2</c:v>
                </c:pt>
                <c:pt idx="1044">
                  <c:v>3.9519277033710998E-2</c:v>
                </c:pt>
                <c:pt idx="1045">
                  <c:v>9.6671674573724733E-2</c:v>
                </c:pt>
                <c:pt idx="1046">
                  <c:v>5.991004644052985E-2</c:v>
                </c:pt>
                <c:pt idx="1047">
                  <c:v>6.1869890744229689E-2</c:v>
                </c:pt>
                <c:pt idx="1048">
                  <c:v>5.5836460042689551E-2</c:v>
                </c:pt>
                <c:pt idx="1049">
                  <c:v>5.2151875759528191E-2</c:v>
                </c:pt>
                <c:pt idx="1050">
                  <c:v>7.1709513092610505E-2</c:v>
                </c:pt>
                <c:pt idx="1051">
                  <c:v>0.1243959514470916</c:v>
                </c:pt>
                <c:pt idx="1052">
                  <c:v>0.11911141588931989</c:v>
                </c:pt>
                <c:pt idx="1053">
                  <c:v>8.6637368470266291E-2</c:v>
                </c:pt>
                <c:pt idx="1054">
                  <c:v>5.1752281160496107E-2</c:v>
                </c:pt>
                <c:pt idx="1055">
                  <c:v>0.10232508071168769</c:v>
                </c:pt>
                <c:pt idx="1056">
                  <c:v>9.6420129550308112E-2</c:v>
                </c:pt>
                <c:pt idx="1057">
                  <c:v>0.1090900325210068</c:v>
                </c:pt>
                <c:pt idx="1058">
                  <c:v>8.9444180991100145E-2</c:v>
                </c:pt>
                <c:pt idx="1059">
                  <c:v>0.1063799234154682</c:v>
                </c:pt>
                <c:pt idx="1060">
                  <c:v>4.321123417579753E-2</c:v>
                </c:pt>
                <c:pt idx="1061">
                  <c:v>0.114907681885729</c:v>
                </c:pt>
                <c:pt idx="1062">
                  <c:v>8.6061567225245758E-2</c:v>
                </c:pt>
                <c:pt idx="1063">
                  <c:v>0.11435628404083351</c:v>
                </c:pt>
                <c:pt idx="1064">
                  <c:v>6.9553766134013179E-2</c:v>
                </c:pt>
                <c:pt idx="1065">
                  <c:v>9.1285060464651638E-2</c:v>
                </c:pt>
                <c:pt idx="1066">
                  <c:v>9.5513272692937426E-2</c:v>
                </c:pt>
                <c:pt idx="1067">
                  <c:v>5.2876889000783189E-2</c:v>
                </c:pt>
                <c:pt idx="1068">
                  <c:v>7.4191618836677714E-2</c:v>
                </c:pt>
                <c:pt idx="1069">
                  <c:v>4.9688349699085248E-2</c:v>
                </c:pt>
                <c:pt idx="1070">
                  <c:v>7.5961523780920817E-2</c:v>
                </c:pt>
                <c:pt idx="1071">
                  <c:v>7.3067083077020992E-2</c:v>
                </c:pt>
                <c:pt idx="1072">
                  <c:v>9.2599085840407061E-2</c:v>
                </c:pt>
                <c:pt idx="1073">
                  <c:v>3.07420484826053E-2</c:v>
                </c:pt>
                <c:pt idx="1074">
                  <c:v>4.7075232751043243E-2</c:v>
                </c:pt>
                <c:pt idx="1075">
                  <c:v>6.299518571805135E-2</c:v>
                </c:pt>
                <c:pt idx="1076">
                  <c:v>1.180395643702341E-2</c:v>
                </c:pt>
                <c:pt idx="1077">
                  <c:v>4.6551793939147323E-2</c:v>
                </c:pt>
                <c:pt idx="1078">
                  <c:v>6.9949224155324022E-2</c:v>
                </c:pt>
                <c:pt idx="1079">
                  <c:v>4.6069777584068682E-2</c:v>
                </c:pt>
                <c:pt idx="1080">
                  <c:v>6.5482942972793876E-2</c:v>
                </c:pt>
                <c:pt idx="1081">
                  <c:v>6.9541315700489992E-2</c:v>
                </c:pt>
                <c:pt idx="1082">
                  <c:v>7.1771736620128021E-2</c:v>
                </c:pt>
                <c:pt idx="1083">
                  <c:v>5.5626326430572227E-2</c:v>
                </c:pt>
                <c:pt idx="1084">
                  <c:v>0.1011883346219551</c:v>
                </c:pt>
                <c:pt idx="1085">
                  <c:v>7.7167742779124193E-2</c:v>
                </c:pt>
                <c:pt idx="1086">
                  <c:v>7.3673323057224571E-2</c:v>
                </c:pt>
                <c:pt idx="1087">
                  <c:v>5.3860247337134057E-2</c:v>
                </c:pt>
                <c:pt idx="1088">
                  <c:v>9.4485045984213922E-2</c:v>
                </c:pt>
                <c:pt idx="1089">
                  <c:v>7.6489881168901E-2</c:v>
                </c:pt>
                <c:pt idx="1090">
                  <c:v>8.4097854799873722E-2</c:v>
                </c:pt>
                <c:pt idx="1091">
                  <c:v>7.5756740230886896E-2</c:v>
                </c:pt>
                <c:pt idx="1092">
                  <c:v>3.1680906967021409E-2</c:v>
                </c:pt>
                <c:pt idx="1093">
                  <c:v>5.7414700697927458E-2</c:v>
                </c:pt>
                <c:pt idx="1094">
                  <c:v>4.9652571063887527E-2</c:v>
                </c:pt>
                <c:pt idx="1095">
                  <c:v>4.2736328485197921E-2</c:v>
                </c:pt>
                <c:pt idx="1096">
                  <c:v>4.7786671790583678E-2</c:v>
                </c:pt>
                <c:pt idx="1097">
                  <c:v>4.5371254842266312E-2</c:v>
                </c:pt>
                <c:pt idx="1098">
                  <c:v>5.1892059350101868E-2</c:v>
                </c:pt>
                <c:pt idx="1099">
                  <c:v>1.8309751909111639E-2</c:v>
                </c:pt>
                <c:pt idx="1100">
                  <c:v>4.3346184367492678E-2</c:v>
                </c:pt>
                <c:pt idx="1101">
                  <c:v>4.153095047217957E-2</c:v>
                </c:pt>
                <c:pt idx="1102">
                  <c:v>7.371343698868979E-2</c:v>
                </c:pt>
                <c:pt idx="1103">
                  <c:v>7.5152517185941264E-2</c:v>
                </c:pt>
                <c:pt idx="1104">
                  <c:v>5.9777105563227587E-2</c:v>
                </c:pt>
                <c:pt idx="1105">
                  <c:v>4.553452617691317E-2</c:v>
                </c:pt>
                <c:pt idx="1106">
                  <c:v>6.8562485345089033E-2</c:v>
                </c:pt>
                <c:pt idx="1107">
                  <c:v>7.2500381024130187E-2</c:v>
                </c:pt>
                <c:pt idx="1108">
                  <c:v>5.3583046824768117E-2</c:v>
                </c:pt>
                <c:pt idx="1109">
                  <c:v>7.3429273417491031E-2</c:v>
                </c:pt>
                <c:pt idx="1110">
                  <c:v>6.1588588545498361E-2</c:v>
                </c:pt>
                <c:pt idx="1111">
                  <c:v>4.5337835367639301E-2</c:v>
                </c:pt>
                <c:pt idx="1112">
                  <c:v>3.5556631658813967E-2</c:v>
                </c:pt>
                <c:pt idx="1113">
                  <c:v>2.4903790474869299E-2</c:v>
                </c:pt>
                <c:pt idx="1114">
                  <c:v>4.1610066823673859E-2</c:v>
                </c:pt>
                <c:pt idx="1115">
                  <c:v>4.4714325200985151E-2</c:v>
                </c:pt>
                <c:pt idx="1116">
                  <c:v>4.6359537581612771E-2</c:v>
                </c:pt>
                <c:pt idx="1117">
                  <c:v>3.8038779162341448E-2</c:v>
                </c:pt>
                <c:pt idx="1118">
                  <c:v>5.8564948357226948E-2</c:v>
                </c:pt>
                <c:pt idx="1119">
                  <c:v>5.8847352756252649E-2</c:v>
                </c:pt>
                <c:pt idx="1120">
                  <c:v>5.1166578460938007E-2</c:v>
                </c:pt>
                <c:pt idx="1121">
                  <c:v>0.11094936573333319</c:v>
                </c:pt>
                <c:pt idx="1122">
                  <c:v>7.6869932137406935E-2</c:v>
                </c:pt>
                <c:pt idx="1123">
                  <c:v>0.11627804574484869</c:v>
                </c:pt>
                <c:pt idx="1124">
                  <c:v>0.1160531476739577</c:v>
                </c:pt>
                <c:pt idx="1125">
                  <c:v>7.2939974416320677E-2</c:v>
                </c:pt>
                <c:pt idx="1126">
                  <c:v>7.1767150570618429E-2</c:v>
                </c:pt>
                <c:pt idx="1127">
                  <c:v>6.526977640053945E-2</c:v>
                </c:pt>
                <c:pt idx="1128">
                  <c:v>7.7979049250528135E-2</c:v>
                </c:pt>
                <c:pt idx="1129">
                  <c:v>0.11701895963365121</c:v>
                </c:pt>
                <c:pt idx="1130">
                  <c:v>9.8283801101426801E-2</c:v>
                </c:pt>
                <c:pt idx="1131">
                  <c:v>0.1113386863633222</c:v>
                </c:pt>
                <c:pt idx="1132">
                  <c:v>8.1459289957109313E-2</c:v>
                </c:pt>
                <c:pt idx="1133">
                  <c:v>8.7661273243941559E-2</c:v>
                </c:pt>
                <c:pt idx="1134">
                  <c:v>9.4575585281358746E-2</c:v>
                </c:pt>
                <c:pt idx="1135">
                  <c:v>7.2209471647288262E-2</c:v>
                </c:pt>
                <c:pt idx="1136">
                  <c:v>0.1089627970909994</c:v>
                </c:pt>
                <c:pt idx="1137">
                  <c:v>0.122899754434735</c:v>
                </c:pt>
                <c:pt idx="1138">
                  <c:v>9.5542212021771433E-2</c:v>
                </c:pt>
                <c:pt idx="1139">
                  <c:v>9.1193825129727402E-2</c:v>
                </c:pt>
                <c:pt idx="1140">
                  <c:v>6.6002240831219985E-2</c:v>
                </c:pt>
                <c:pt idx="1141">
                  <c:v>7.4521066319297904E-2</c:v>
                </c:pt>
                <c:pt idx="1142">
                  <c:v>7.1867164235476552E-2</c:v>
                </c:pt>
                <c:pt idx="1143">
                  <c:v>0.10641036203237671</c:v>
                </c:pt>
                <c:pt idx="1144">
                  <c:v>8.714648990257548E-2</c:v>
                </c:pt>
                <c:pt idx="1145">
                  <c:v>8.533508990855615E-2</c:v>
                </c:pt>
                <c:pt idx="1146">
                  <c:v>0.1211594899027363</c:v>
                </c:pt>
                <c:pt idx="1147">
                  <c:v>0.13310821576256629</c:v>
                </c:pt>
                <c:pt idx="1148">
                  <c:v>9.96745288363763E-2</c:v>
                </c:pt>
                <c:pt idx="1149">
                  <c:v>3.900465317279618E-2</c:v>
                </c:pt>
                <c:pt idx="1150">
                  <c:v>0.10289168034991809</c:v>
                </c:pt>
                <c:pt idx="1151">
                  <c:v>0.10466172815517991</c:v>
                </c:pt>
                <c:pt idx="1152">
                  <c:v>9.7523919239972306E-2</c:v>
                </c:pt>
                <c:pt idx="1153">
                  <c:v>6.1946777071753993E-2</c:v>
                </c:pt>
                <c:pt idx="1154">
                  <c:v>0.13626762918925481</c:v>
                </c:pt>
                <c:pt idx="1155">
                  <c:v>0.12832097360924291</c:v>
                </c:pt>
                <c:pt idx="1156">
                  <c:v>0.102206002186391</c:v>
                </c:pt>
                <c:pt idx="1157">
                  <c:v>0.10709184509555129</c:v>
                </c:pt>
                <c:pt idx="1158">
                  <c:v>0.14740813646164011</c:v>
                </c:pt>
                <c:pt idx="1159">
                  <c:v>0.17252386443840401</c:v>
                </c:pt>
                <c:pt idx="1160">
                  <c:v>0.12537068349265401</c:v>
                </c:pt>
                <c:pt idx="1161">
                  <c:v>0.15179490342133961</c:v>
                </c:pt>
                <c:pt idx="1162">
                  <c:v>0.14176663872288731</c:v>
                </c:pt>
                <c:pt idx="1163">
                  <c:v>0.12644851625165959</c:v>
                </c:pt>
                <c:pt idx="1164">
                  <c:v>8.3130543144952024E-2</c:v>
                </c:pt>
                <c:pt idx="1165">
                  <c:v>0.107702172245755</c:v>
                </c:pt>
                <c:pt idx="1166">
                  <c:v>9.5130642021200237E-2</c:v>
                </c:pt>
                <c:pt idx="1167">
                  <c:v>0.1207730965570282</c:v>
                </c:pt>
                <c:pt idx="1168">
                  <c:v>9.3834515114190026E-2</c:v>
                </c:pt>
                <c:pt idx="1169">
                  <c:v>7.1406226496669917E-2</c:v>
                </c:pt>
                <c:pt idx="1170">
                  <c:v>8.0847387290549785E-2</c:v>
                </c:pt>
                <c:pt idx="1171">
                  <c:v>6.4609784685293187E-2</c:v>
                </c:pt>
                <c:pt idx="1172">
                  <c:v>0.1024525521113037</c:v>
                </c:pt>
                <c:pt idx="1173">
                  <c:v>8.4637895816348618E-2</c:v>
                </c:pt>
                <c:pt idx="1174">
                  <c:v>0.11571924458557591</c:v>
                </c:pt>
                <c:pt idx="1175">
                  <c:v>0.11972948621359519</c:v>
                </c:pt>
                <c:pt idx="1176">
                  <c:v>9.2236638839498342E-2</c:v>
                </c:pt>
                <c:pt idx="1177">
                  <c:v>6.752263573554447E-2</c:v>
                </c:pt>
                <c:pt idx="1178">
                  <c:v>9.3373009130679113E-2</c:v>
                </c:pt>
                <c:pt idx="1179">
                  <c:v>7.9999178957926534E-2</c:v>
                </c:pt>
                <c:pt idx="1180">
                  <c:v>8.437166997658109E-2</c:v>
                </c:pt>
                <c:pt idx="1181">
                  <c:v>8.3098521429304434E-2</c:v>
                </c:pt>
                <c:pt idx="1182">
                  <c:v>0.1049292453615268</c:v>
                </c:pt>
                <c:pt idx="1183">
                  <c:v>9.2413580953177352E-2</c:v>
                </c:pt>
                <c:pt idx="1184">
                  <c:v>9.5101706117630136E-2</c:v>
                </c:pt>
                <c:pt idx="1185">
                  <c:v>7.2597884613035554E-2</c:v>
                </c:pt>
                <c:pt idx="1186">
                  <c:v>8.9728876536563418E-2</c:v>
                </c:pt>
                <c:pt idx="1187">
                  <c:v>6.8728742404494531E-2</c:v>
                </c:pt>
                <c:pt idx="1188">
                  <c:v>5.799280652949991E-2</c:v>
                </c:pt>
                <c:pt idx="1189">
                  <c:v>6.7421111238342935E-2</c:v>
                </c:pt>
                <c:pt idx="1190">
                  <c:v>8.1946314992781058E-2</c:v>
                </c:pt>
                <c:pt idx="1191">
                  <c:v>6.7542643947588729E-2</c:v>
                </c:pt>
                <c:pt idx="1192">
                  <c:v>6.6779999285473568E-2</c:v>
                </c:pt>
                <c:pt idx="1193">
                  <c:v>7.3140847339183565E-2</c:v>
                </c:pt>
                <c:pt idx="1194">
                  <c:v>9.0333194597801189E-2</c:v>
                </c:pt>
                <c:pt idx="1195">
                  <c:v>7.1063881830919606E-2</c:v>
                </c:pt>
                <c:pt idx="1196">
                  <c:v>6.1999381287020927E-2</c:v>
                </c:pt>
                <c:pt idx="1197">
                  <c:v>3.2456266274614738E-2</c:v>
                </c:pt>
                <c:pt idx="1198">
                  <c:v>6.5188254005284357E-2</c:v>
                </c:pt>
                <c:pt idx="1199">
                  <c:v>7.2543954682008527E-2</c:v>
                </c:pt>
                <c:pt idx="1200">
                  <c:v>0.1126595789593953</c:v>
                </c:pt>
                <c:pt idx="1201">
                  <c:v>0.1040378240602288</c:v>
                </c:pt>
                <c:pt idx="1202">
                  <c:v>0.12721179516959311</c:v>
                </c:pt>
                <c:pt idx="1203">
                  <c:v>9.8442463632818833E-2</c:v>
                </c:pt>
                <c:pt idx="1204">
                  <c:v>6.3230684877300339E-2</c:v>
                </c:pt>
                <c:pt idx="1205">
                  <c:v>6.737334584848173E-2</c:v>
                </c:pt>
                <c:pt idx="1206">
                  <c:v>9.7074481753776032E-2</c:v>
                </c:pt>
                <c:pt idx="1207">
                  <c:v>4.5509020924657903E-2</c:v>
                </c:pt>
                <c:pt idx="1208">
                  <c:v>8.5587173917895637E-2</c:v>
                </c:pt>
                <c:pt idx="1209">
                  <c:v>7.5968328021743692E-2</c:v>
                </c:pt>
                <c:pt idx="1210">
                  <c:v>6.0168159959771997E-2</c:v>
                </c:pt>
                <c:pt idx="1211">
                  <c:v>8.0938658106676414E-2</c:v>
                </c:pt>
                <c:pt idx="1212">
                  <c:v>7.2081798635825881E-2</c:v>
                </c:pt>
                <c:pt idx="1213">
                  <c:v>6.2082731725189022E-2</c:v>
                </c:pt>
                <c:pt idx="1214">
                  <c:v>8.1602152604700953E-2</c:v>
                </c:pt>
                <c:pt idx="1215">
                  <c:v>7.1628851760138987E-2</c:v>
                </c:pt>
                <c:pt idx="1216">
                  <c:v>4.3229363233486633E-2</c:v>
                </c:pt>
                <c:pt idx="1217">
                  <c:v>3.8511020517110722E-2</c:v>
                </c:pt>
              </c:numCache>
            </c:numRef>
          </c:val>
          <c:extLst>
            <c:ext xmlns:c16="http://schemas.microsoft.com/office/drawing/2014/chart" uri="{C3380CC4-5D6E-409C-BE32-E72D297353CC}">
              <c16:uniqueId val="{00000004-2B5F-4852-990D-D4FC3BD1DE07}"/>
            </c:ext>
          </c:extLst>
        </c:ser>
        <c:dLbls>
          <c:showLegendKey val="0"/>
          <c:showVal val="0"/>
          <c:showCatName val="0"/>
          <c:showSerName val="0"/>
          <c:showPercent val="0"/>
          <c:showBubbleSize val="0"/>
        </c:dLbls>
        <c:axId val="699939456"/>
        <c:axId val="699974016"/>
      </c:areaChart>
      <c:areaChart>
        <c:grouping val="stacked"/>
        <c:varyColors val="0"/>
        <c:ser>
          <c:idx val="6"/>
          <c:order val="6"/>
          <c:tx>
            <c:strRef>
              <c:f>'Finansiel stressindikator'!$H$7</c:f>
              <c:strCache>
                <c:ptCount val="1"/>
                <c:pt idx="0">
                  <c:v>Korrelationsbidrag</c:v>
                </c:pt>
              </c:strCache>
            </c:strRef>
          </c:tx>
          <c:spPr>
            <a:solidFill>
              <a:schemeClr val="accent6"/>
            </a:solidFill>
          </c:spPr>
          <c:cat>
            <c:numRef>
              <c:f>'Finansiel stressindikator'!$A$8:$A$1214</c:f>
              <c:numCache>
                <c:formatCode>m/d/yyyy</c:formatCode>
                <c:ptCount val="1207"/>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numCache>
            </c:numRef>
          </c:cat>
          <c:val>
            <c:numRef>
              <c:f>'Finansiel stressindikator'!$H$8:$H$1225</c:f>
              <c:numCache>
                <c:formatCode>0.000</c:formatCode>
                <c:ptCount val="1218"/>
                <c:pt idx="0">
                  <c:v>-0.113343419985647</c:v>
                </c:pt>
                <c:pt idx="1">
                  <c:v>-0.15264877284900591</c:v>
                </c:pt>
                <c:pt idx="2">
                  <c:v>-0.19214689636625329</c:v>
                </c:pt>
                <c:pt idx="3">
                  <c:v>-0.1730926451557164</c:v>
                </c:pt>
                <c:pt idx="4">
                  <c:v>-0.14588943896437509</c:v>
                </c:pt>
                <c:pt idx="5">
                  <c:v>-0.16154925065349071</c:v>
                </c:pt>
                <c:pt idx="6">
                  <c:v>-0.1307923171704185</c:v>
                </c:pt>
                <c:pt idx="7">
                  <c:v>-0.23062030801151459</c:v>
                </c:pt>
                <c:pt idx="8">
                  <c:v>-0.17438240750018719</c:v>
                </c:pt>
                <c:pt idx="9">
                  <c:v>-0.14124308472839439</c:v>
                </c:pt>
                <c:pt idx="10">
                  <c:v>-0.17352207611510639</c:v>
                </c:pt>
                <c:pt idx="11">
                  <c:v>-9.9349117370061316E-2</c:v>
                </c:pt>
                <c:pt idx="12">
                  <c:v>-0.1115140108799704</c:v>
                </c:pt>
                <c:pt idx="13">
                  <c:v>-0.13056737178583899</c:v>
                </c:pt>
                <c:pt idx="14">
                  <c:v>-0.17778968744821391</c:v>
                </c:pt>
                <c:pt idx="15">
                  <c:v>-0.2137662014436337</c:v>
                </c:pt>
                <c:pt idx="16">
                  <c:v>-0.1536025588363783</c:v>
                </c:pt>
                <c:pt idx="17">
                  <c:v>-0.16400126700382589</c:v>
                </c:pt>
                <c:pt idx="18">
                  <c:v>-0.16498128347959171</c:v>
                </c:pt>
                <c:pt idx="19">
                  <c:v>-0.18186520264696479</c:v>
                </c:pt>
                <c:pt idx="20">
                  <c:v>-0.13401727207979741</c:v>
                </c:pt>
                <c:pt idx="21">
                  <c:v>-0.13013448810893019</c:v>
                </c:pt>
                <c:pt idx="22">
                  <c:v>-0.14324545255223531</c:v>
                </c:pt>
                <c:pt idx="23">
                  <c:v>-0.1103943501770509</c:v>
                </c:pt>
                <c:pt idx="24">
                  <c:v>-0.106506262987015</c:v>
                </c:pt>
                <c:pt idx="25">
                  <c:v>-0.1435763305099215</c:v>
                </c:pt>
                <c:pt idx="26">
                  <c:v>-0.13738686319368401</c:v>
                </c:pt>
                <c:pt idx="27">
                  <c:v>-0.13805271840452041</c:v>
                </c:pt>
                <c:pt idx="28">
                  <c:v>-0.1436480311660826</c:v>
                </c:pt>
                <c:pt idx="29">
                  <c:v>-0.13779840409957569</c:v>
                </c:pt>
                <c:pt idx="30">
                  <c:v>-0.18222677348971611</c:v>
                </c:pt>
                <c:pt idx="31">
                  <c:v>-0.1050809584583018</c:v>
                </c:pt>
                <c:pt idx="32">
                  <c:v>-0.19953805545161801</c:v>
                </c:pt>
                <c:pt idx="33">
                  <c:v>-0.1594814042123408</c:v>
                </c:pt>
                <c:pt idx="34">
                  <c:v>-0.12534085958698921</c:v>
                </c:pt>
                <c:pt idx="35">
                  <c:v>-0.1351157240836541</c:v>
                </c:pt>
                <c:pt idx="36">
                  <c:v>-0.22080357123530359</c:v>
                </c:pt>
                <c:pt idx="37">
                  <c:v>-0.16120708918193671</c:v>
                </c:pt>
                <c:pt idx="38">
                  <c:v>-0.1917067013504879</c:v>
                </c:pt>
                <c:pt idx="39">
                  <c:v>-0.15339123437004529</c:v>
                </c:pt>
                <c:pt idx="40">
                  <c:v>-0.17774418525117469</c:v>
                </c:pt>
                <c:pt idx="41">
                  <c:v>-0.17994691120616779</c:v>
                </c:pt>
                <c:pt idx="42">
                  <c:v>-0.1414137611695464</c:v>
                </c:pt>
                <c:pt idx="43">
                  <c:v>-0.1113498310993225</c:v>
                </c:pt>
                <c:pt idx="44">
                  <c:v>-0.119993058601993</c:v>
                </c:pt>
                <c:pt idx="45">
                  <c:v>-0.10109511796698729</c:v>
                </c:pt>
                <c:pt idx="46">
                  <c:v>-0.1296199160482219</c:v>
                </c:pt>
                <c:pt idx="47">
                  <c:v>-0.10717007688125239</c:v>
                </c:pt>
                <c:pt idx="48">
                  <c:v>-9.2539777769311909E-2</c:v>
                </c:pt>
                <c:pt idx="49">
                  <c:v>-0.1170165253321907</c:v>
                </c:pt>
                <c:pt idx="50">
                  <c:v>-0.16558806894664141</c:v>
                </c:pt>
                <c:pt idx="51">
                  <c:v>-0.1366728732643048</c:v>
                </c:pt>
                <c:pt idx="52">
                  <c:v>-0.16136955693884861</c:v>
                </c:pt>
                <c:pt idx="53">
                  <c:v>-0.19376970868674509</c:v>
                </c:pt>
                <c:pt idx="54">
                  <c:v>-0.12901718718695721</c:v>
                </c:pt>
                <c:pt idx="55">
                  <c:v>-0.1196104976336545</c:v>
                </c:pt>
                <c:pt idx="56">
                  <c:v>-0.12952792922261411</c:v>
                </c:pt>
                <c:pt idx="57">
                  <c:v>-0.1054095651622096</c:v>
                </c:pt>
                <c:pt idx="58">
                  <c:v>-0.16038099906184239</c:v>
                </c:pt>
                <c:pt idx="59">
                  <c:v>-0.15771674698881749</c:v>
                </c:pt>
                <c:pt idx="60">
                  <c:v>-0.14201346333484571</c:v>
                </c:pt>
                <c:pt idx="61">
                  <c:v>-0.17940113935186139</c:v>
                </c:pt>
                <c:pt idx="62">
                  <c:v>-0.168694288815781</c:v>
                </c:pt>
                <c:pt idx="63">
                  <c:v>-0.14883112664876749</c:v>
                </c:pt>
                <c:pt idx="64">
                  <c:v>-0.1031532395447762</c:v>
                </c:pt>
                <c:pt idx="65">
                  <c:v>-0.10455809618477251</c:v>
                </c:pt>
                <c:pt idx="66">
                  <c:v>-0.1115588666913459</c:v>
                </c:pt>
                <c:pt idx="67">
                  <c:v>-0.14016984587805881</c:v>
                </c:pt>
                <c:pt idx="68">
                  <c:v>-0.14391404967205901</c:v>
                </c:pt>
                <c:pt idx="69">
                  <c:v>-0.1474151028092687</c:v>
                </c:pt>
                <c:pt idx="70">
                  <c:v>-7.8811450662455207E-2</c:v>
                </c:pt>
                <c:pt idx="71">
                  <c:v>-4.6118335932796441E-2</c:v>
                </c:pt>
                <c:pt idx="72">
                  <c:v>-9.3339335805163542E-2</c:v>
                </c:pt>
                <c:pt idx="73">
                  <c:v>-9.2285998001892425E-2</c:v>
                </c:pt>
                <c:pt idx="74">
                  <c:v>-2.7201614064612401E-2</c:v>
                </c:pt>
                <c:pt idx="75">
                  <c:v>-5.9197341018915682E-2</c:v>
                </c:pt>
                <c:pt idx="76">
                  <c:v>-1.9441008224804889E-2</c:v>
                </c:pt>
                <c:pt idx="77">
                  <c:v>-3.5628576695669753E-2</c:v>
                </c:pt>
                <c:pt idx="78">
                  <c:v>-3.3140285802129132E-2</c:v>
                </c:pt>
                <c:pt idx="79">
                  <c:v>-3.2242591758536929E-2</c:v>
                </c:pt>
                <c:pt idx="80">
                  <c:v>-3.7184877837177728E-2</c:v>
                </c:pt>
                <c:pt idx="81">
                  <c:v>-2.7549362115490649E-2</c:v>
                </c:pt>
                <c:pt idx="82">
                  <c:v>-3.3989852336307032E-2</c:v>
                </c:pt>
                <c:pt idx="83">
                  <c:v>-3.3116387401202547E-2</c:v>
                </c:pt>
                <c:pt idx="84">
                  <c:v>-2.606915821877711E-2</c:v>
                </c:pt>
                <c:pt idx="85">
                  <c:v>-1.7519767419504239E-2</c:v>
                </c:pt>
                <c:pt idx="86">
                  <c:v>-1.30643922949212E-2</c:v>
                </c:pt>
                <c:pt idx="87">
                  <c:v>-1.9945213369871082E-2</c:v>
                </c:pt>
                <c:pt idx="88">
                  <c:v>-1.955321431636221E-2</c:v>
                </c:pt>
                <c:pt idx="89">
                  <c:v>-1.6346667360744409E-2</c:v>
                </c:pt>
                <c:pt idx="90">
                  <c:v>-1.083233499045852E-2</c:v>
                </c:pt>
                <c:pt idx="91">
                  <c:v>-1.7454119630827328E-2</c:v>
                </c:pt>
                <c:pt idx="92">
                  <c:v>-3.5178755005187162E-2</c:v>
                </c:pt>
                <c:pt idx="93">
                  <c:v>-2.9588566438601131E-2</c:v>
                </c:pt>
                <c:pt idx="94">
                  <c:v>-1.661359068877943E-2</c:v>
                </c:pt>
                <c:pt idx="95">
                  <c:v>-7.4997360272756356E-3</c:v>
                </c:pt>
                <c:pt idx="96">
                  <c:v>-6.5252406051528851E-3</c:v>
                </c:pt>
                <c:pt idx="97">
                  <c:v>-3.4350424924125079E-2</c:v>
                </c:pt>
                <c:pt idx="98">
                  <c:v>-2.1120019236905929E-2</c:v>
                </c:pt>
                <c:pt idx="99">
                  <c:v>-2.4213563820390461E-2</c:v>
                </c:pt>
                <c:pt idx="100">
                  <c:v>-1.8361046694872901E-2</c:v>
                </c:pt>
                <c:pt idx="101">
                  <c:v>-1.234910529576898E-2</c:v>
                </c:pt>
                <c:pt idx="102">
                  <c:v>-2.1754798282133891E-2</c:v>
                </c:pt>
                <c:pt idx="103">
                  <c:v>-1.1221849305674761E-2</c:v>
                </c:pt>
                <c:pt idx="104">
                  <c:v>-1.113281176781278E-2</c:v>
                </c:pt>
                <c:pt idx="105">
                  <c:v>-1.331400624085324E-2</c:v>
                </c:pt>
                <c:pt idx="106">
                  <c:v>-8.5136137835773503E-3</c:v>
                </c:pt>
                <c:pt idx="107">
                  <c:v>-5.3612296290255004E-3</c:v>
                </c:pt>
                <c:pt idx="108">
                  <c:v>-4.5647119232659341E-3</c:v>
                </c:pt>
                <c:pt idx="109">
                  <c:v>-7.0401791304319401E-3</c:v>
                </c:pt>
                <c:pt idx="110">
                  <c:v>-6.3246445854045694E-3</c:v>
                </c:pt>
                <c:pt idx="111">
                  <c:v>-5.8514317171826404E-3</c:v>
                </c:pt>
                <c:pt idx="112">
                  <c:v>-8.1072148835144679E-3</c:v>
                </c:pt>
                <c:pt idx="113">
                  <c:v>-8.8347778494643134E-3</c:v>
                </c:pt>
                <c:pt idx="114">
                  <c:v>-1.0114167163553589E-2</c:v>
                </c:pt>
                <c:pt idx="115">
                  <c:v>-4.1916583206863828E-3</c:v>
                </c:pt>
                <c:pt idx="116">
                  <c:v>-5.4885017937544821E-3</c:v>
                </c:pt>
                <c:pt idx="117">
                  <c:v>-4.512060441169188E-3</c:v>
                </c:pt>
                <c:pt idx="118">
                  <c:v>-2.2063012314839439E-2</c:v>
                </c:pt>
                <c:pt idx="119">
                  <c:v>-1.568334161465177E-2</c:v>
                </c:pt>
                <c:pt idx="120">
                  <c:v>-2.076938567197896E-2</c:v>
                </c:pt>
                <c:pt idx="121">
                  <c:v>-7.866387848909329E-3</c:v>
                </c:pt>
                <c:pt idx="122">
                  <c:v>-1.0856868699360679E-2</c:v>
                </c:pt>
                <c:pt idx="123">
                  <c:v>-1.526052990580188E-2</c:v>
                </c:pt>
                <c:pt idx="124">
                  <c:v>-1.832786330743982E-2</c:v>
                </c:pt>
                <c:pt idx="125">
                  <c:v>-2.225211180229528E-2</c:v>
                </c:pt>
                <c:pt idx="126">
                  <c:v>-1.9045666619710661E-2</c:v>
                </c:pt>
                <c:pt idx="127">
                  <c:v>-1.892148162031904E-2</c:v>
                </c:pt>
                <c:pt idx="128">
                  <c:v>-1.9751403162211831E-2</c:v>
                </c:pt>
                <c:pt idx="129">
                  <c:v>-1.9671965843782838E-2</c:v>
                </c:pt>
                <c:pt idx="130">
                  <c:v>-2.9789860507212631E-2</c:v>
                </c:pt>
                <c:pt idx="131">
                  <c:v>-8.3992977501118737E-3</c:v>
                </c:pt>
                <c:pt idx="132">
                  <c:v>-1.004030706073673E-2</c:v>
                </c:pt>
                <c:pt idx="133">
                  <c:v>-1.0183271806931141E-2</c:v>
                </c:pt>
                <c:pt idx="134">
                  <c:v>-1.1356552441621381E-2</c:v>
                </c:pt>
                <c:pt idx="135">
                  <c:v>-6.5022037304154519E-3</c:v>
                </c:pt>
                <c:pt idx="136">
                  <c:v>-1.710210527846039E-2</c:v>
                </c:pt>
                <c:pt idx="137">
                  <c:v>-4.0679485655847284E-3</c:v>
                </c:pt>
                <c:pt idx="138">
                  <c:v>-5.3581194968446554E-3</c:v>
                </c:pt>
                <c:pt idx="139">
                  <c:v>-7.9545310579763953E-3</c:v>
                </c:pt>
                <c:pt idx="140">
                  <c:v>-2.8735397299843191E-3</c:v>
                </c:pt>
                <c:pt idx="141">
                  <c:v>-9.8582999053743858E-3</c:v>
                </c:pt>
                <c:pt idx="142">
                  <c:v>-9.4786712951849296E-3</c:v>
                </c:pt>
                <c:pt idx="143">
                  <c:v>-1.499663160535545E-2</c:v>
                </c:pt>
                <c:pt idx="144">
                  <c:v>-1.290565029920363E-2</c:v>
                </c:pt>
                <c:pt idx="145">
                  <c:v>-1.8637320527099599E-2</c:v>
                </c:pt>
                <c:pt idx="146">
                  <c:v>-1.63160040249169E-2</c:v>
                </c:pt>
                <c:pt idx="147">
                  <c:v>-1.680948741142126E-2</c:v>
                </c:pt>
                <c:pt idx="148">
                  <c:v>-1.5177270293458989E-2</c:v>
                </c:pt>
                <c:pt idx="149">
                  <c:v>-2.6787390605959732E-2</c:v>
                </c:pt>
                <c:pt idx="150">
                  <c:v>-7.4394931019784996E-3</c:v>
                </c:pt>
                <c:pt idx="151">
                  <c:v>-5.0608337542459511E-3</c:v>
                </c:pt>
                <c:pt idx="152">
                  <c:v>-1.3310647395384879E-2</c:v>
                </c:pt>
                <c:pt idx="153">
                  <c:v>-3.4800240605422561E-3</c:v>
                </c:pt>
                <c:pt idx="154">
                  <c:v>-1.299103813021144E-2</c:v>
                </c:pt>
                <c:pt idx="155">
                  <c:v>-1.0483752417711109E-2</c:v>
                </c:pt>
                <c:pt idx="156">
                  <c:v>-5.7212791926518148E-3</c:v>
                </c:pt>
                <c:pt idx="157">
                  <c:v>-1.5849644490534848E-2</c:v>
                </c:pt>
                <c:pt idx="158">
                  <c:v>-1.0806935530667869E-2</c:v>
                </c:pt>
                <c:pt idx="159">
                  <c:v>-1.206836063815433E-2</c:v>
                </c:pt>
                <c:pt idx="160">
                  <c:v>-7.922730215240972E-3</c:v>
                </c:pt>
                <c:pt idx="161">
                  <c:v>-6.7761788967607714E-3</c:v>
                </c:pt>
                <c:pt idx="162">
                  <c:v>-8.2821181081264468E-3</c:v>
                </c:pt>
                <c:pt idx="163">
                  <c:v>-1.0025479200750861E-2</c:v>
                </c:pt>
                <c:pt idx="164">
                  <c:v>-5.6537836049386E-3</c:v>
                </c:pt>
                <c:pt idx="165">
                  <c:v>-5.8993549003643359E-3</c:v>
                </c:pt>
                <c:pt idx="166">
                  <c:v>-1.8443940875083949E-2</c:v>
                </c:pt>
                <c:pt idx="167">
                  <c:v>-2.1788992048316198E-2</c:v>
                </c:pt>
                <c:pt idx="168">
                  <c:v>-8.4244272785974766E-3</c:v>
                </c:pt>
                <c:pt idx="169">
                  <c:v>-1.068590253552036E-2</c:v>
                </c:pt>
                <c:pt idx="170">
                  <c:v>-9.8498054222672243E-3</c:v>
                </c:pt>
                <c:pt idx="171">
                  <c:v>-1.1135804598579701E-2</c:v>
                </c:pt>
                <c:pt idx="172">
                  <c:v>-8.8816923903240509E-3</c:v>
                </c:pt>
                <c:pt idx="173">
                  <c:v>-3.7078567667680327E-2</c:v>
                </c:pt>
                <c:pt idx="174">
                  <c:v>-2.990237418672026E-2</c:v>
                </c:pt>
                <c:pt idx="175">
                  <c:v>-2.9635715087471589E-2</c:v>
                </c:pt>
                <c:pt idx="176">
                  <c:v>-4.2602522102631872E-2</c:v>
                </c:pt>
                <c:pt idx="177">
                  <c:v>-2.7969127327315688E-2</c:v>
                </c:pt>
                <c:pt idx="178">
                  <c:v>-2.5745777100022679E-2</c:v>
                </c:pt>
                <c:pt idx="179">
                  <c:v>-5.9078537216565537E-2</c:v>
                </c:pt>
                <c:pt idx="180">
                  <c:v>-2.7720001696674941E-2</c:v>
                </c:pt>
                <c:pt idx="181">
                  <c:v>-1.8439774210242291E-2</c:v>
                </c:pt>
                <c:pt idx="182">
                  <c:v>-3.4789775091813552E-2</c:v>
                </c:pt>
                <c:pt idx="183">
                  <c:v>-1.4678018367562631E-2</c:v>
                </c:pt>
                <c:pt idx="184">
                  <c:v>-2.8512193960883031E-2</c:v>
                </c:pt>
                <c:pt idx="185">
                  <c:v>-1.0260951377625069E-2</c:v>
                </c:pt>
                <c:pt idx="186">
                  <c:v>-1.7015813131503979E-2</c:v>
                </c:pt>
                <c:pt idx="187">
                  <c:v>-1.741386381857685E-2</c:v>
                </c:pt>
                <c:pt idx="188">
                  <c:v>-1.378940727507068E-2</c:v>
                </c:pt>
                <c:pt idx="189">
                  <c:v>-1.9338575497137789E-2</c:v>
                </c:pt>
                <c:pt idx="190">
                  <c:v>-2.1013177720557951E-2</c:v>
                </c:pt>
                <c:pt idx="191">
                  <c:v>-2.6031701509645819E-2</c:v>
                </c:pt>
                <c:pt idx="192">
                  <c:v>-2.061054638129704E-2</c:v>
                </c:pt>
                <c:pt idx="193">
                  <c:v>-2.1714166807412619E-2</c:v>
                </c:pt>
                <c:pt idx="194">
                  <c:v>-1.5743082994556529E-2</c:v>
                </c:pt>
                <c:pt idx="195">
                  <c:v>-1.3168941805855171E-2</c:v>
                </c:pt>
                <c:pt idx="196">
                  <c:v>-2.3557344733238231E-2</c:v>
                </c:pt>
                <c:pt idx="197">
                  <c:v>-2.6914740828386342E-2</c:v>
                </c:pt>
                <c:pt idx="198">
                  <c:v>-1.9164395120459522E-2</c:v>
                </c:pt>
                <c:pt idx="199">
                  <c:v>-1.6388606721604561E-2</c:v>
                </c:pt>
                <c:pt idx="200">
                  <c:v>-1.7575676884815612E-2</c:v>
                </c:pt>
                <c:pt idx="201">
                  <c:v>-2.6664664007026131E-2</c:v>
                </c:pt>
                <c:pt idx="202">
                  <c:v>-1.6832047705961549E-2</c:v>
                </c:pt>
                <c:pt idx="203">
                  <c:v>-2.4345194662618669E-2</c:v>
                </c:pt>
                <c:pt idx="204">
                  <c:v>-1.916396624341983E-2</c:v>
                </c:pt>
                <c:pt idx="205">
                  <c:v>-1.1770322175059441E-2</c:v>
                </c:pt>
                <c:pt idx="206">
                  <c:v>-3.0723503252807739E-2</c:v>
                </c:pt>
                <c:pt idx="207">
                  <c:v>-2.945274391349894E-2</c:v>
                </c:pt>
                <c:pt idx="208">
                  <c:v>-1.4972795563377231E-2</c:v>
                </c:pt>
                <c:pt idx="209">
                  <c:v>-1.746652953401532E-2</c:v>
                </c:pt>
                <c:pt idx="210">
                  <c:v>-2.2690891286638731E-2</c:v>
                </c:pt>
                <c:pt idx="211">
                  <c:v>-2.5054993247329901E-2</c:v>
                </c:pt>
                <c:pt idx="212">
                  <c:v>-1.9918500630937561E-2</c:v>
                </c:pt>
                <c:pt idx="213">
                  <c:v>-1.730984592604682E-2</c:v>
                </c:pt>
                <c:pt idx="214">
                  <c:v>-4.5423857379859073E-2</c:v>
                </c:pt>
                <c:pt idx="215">
                  <c:v>-5.0764474953717893E-2</c:v>
                </c:pt>
                <c:pt idx="216">
                  <c:v>-5.0242656769381402E-2</c:v>
                </c:pt>
                <c:pt idx="217">
                  <c:v>-5.3882300231786653E-2</c:v>
                </c:pt>
                <c:pt idx="218">
                  <c:v>-5.5267507190483477E-2</c:v>
                </c:pt>
                <c:pt idx="219">
                  <c:v>-4.972533996488411E-2</c:v>
                </c:pt>
                <c:pt idx="220">
                  <c:v>-4.4244853192442757E-2</c:v>
                </c:pt>
                <c:pt idx="221">
                  <c:v>-3.2427626180878431E-2</c:v>
                </c:pt>
                <c:pt idx="222">
                  <c:v>-3.0499171986717061E-2</c:v>
                </c:pt>
                <c:pt idx="223">
                  <c:v>-4.0627693291397003E-2</c:v>
                </c:pt>
                <c:pt idx="224">
                  <c:v>-2.5619630391327541E-2</c:v>
                </c:pt>
                <c:pt idx="225">
                  <c:v>-3.8241057282996871E-2</c:v>
                </c:pt>
                <c:pt idx="226">
                  <c:v>-2.9477230282559091E-2</c:v>
                </c:pt>
                <c:pt idx="227">
                  <c:v>-3.2006865450417733E-2</c:v>
                </c:pt>
                <c:pt idx="228">
                  <c:v>-4.8854216554701027E-2</c:v>
                </c:pt>
                <c:pt idx="229">
                  <c:v>-5.0334114523492263E-2</c:v>
                </c:pt>
                <c:pt idx="230">
                  <c:v>-4.2687822909462179E-2</c:v>
                </c:pt>
                <c:pt idx="231">
                  <c:v>-3.6034170631409262E-2</c:v>
                </c:pt>
                <c:pt idx="232">
                  <c:v>-4.6577674634065133E-2</c:v>
                </c:pt>
                <c:pt idx="233">
                  <c:v>-4.547336129534351E-2</c:v>
                </c:pt>
                <c:pt idx="234">
                  <c:v>-3.715799688140628E-2</c:v>
                </c:pt>
                <c:pt idx="235">
                  <c:v>-0.1032734861824068</c:v>
                </c:pt>
                <c:pt idx="236">
                  <c:v>-9.6220172344927885E-2</c:v>
                </c:pt>
                <c:pt idx="237">
                  <c:v>-0.12682166222076399</c:v>
                </c:pt>
                <c:pt idx="238">
                  <c:v>-0.1397899243691291</c:v>
                </c:pt>
                <c:pt idx="239">
                  <c:v>-0.1522505862187481</c:v>
                </c:pt>
                <c:pt idx="240">
                  <c:v>-0.12443416953236471</c:v>
                </c:pt>
                <c:pt idx="241">
                  <c:v>-9.6183273114648457E-2</c:v>
                </c:pt>
                <c:pt idx="242">
                  <c:v>-0.1380783221915638</c:v>
                </c:pt>
                <c:pt idx="243">
                  <c:v>-0.1780016096837341</c:v>
                </c:pt>
                <c:pt idx="244">
                  <c:v>-0.12761029431023821</c:v>
                </c:pt>
                <c:pt idx="245">
                  <c:v>-9.9539732850377954E-2</c:v>
                </c:pt>
                <c:pt idx="246">
                  <c:v>-0.1211557265070532</c:v>
                </c:pt>
                <c:pt idx="247">
                  <c:v>-0.1154627508309688</c:v>
                </c:pt>
                <c:pt idx="248">
                  <c:v>-0.18335119172732769</c:v>
                </c:pt>
                <c:pt idx="249">
                  <c:v>-0.14463388473625541</c:v>
                </c:pt>
                <c:pt idx="250">
                  <c:v>-0.13918153008103429</c:v>
                </c:pt>
                <c:pt idx="251">
                  <c:v>-0.19360487216825589</c:v>
                </c:pt>
                <c:pt idx="252">
                  <c:v>-0.16445391730933009</c:v>
                </c:pt>
                <c:pt idx="253">
                  <c:v>-0.2216623057405824</c:v>
                </c:pt>
                <c:pt idx="254">
                  <c:v>-0.17750705802623629</c:v>
                </c:pt>
                <c:pt idx="255">
                  <c:v>-0.15803042489647301</c:v>
                </c:pt>
                <c:pt idx="256">
                  <c:v>-0.12764918992008681</c:v>
                </c:pt>
                <c:pt idx="257">
                  <c:v>-0.15355839053618739</c:v>
                </c:pt>
                <c:pt idx="258">
                  <c:v>-0.20330173035538779</c:v>
                </c:pt>
                <c:pt idx="259">
                  <c:v>-0.15464113010454089</c:v>
                </c:pt>
                <c:pt idx="260">
                  <c:v>-0.20682381834029639</c:v>
                </c:pt>
                <c:pt idx="261">
                  <c:v>-0.2353952686375736</c:v>
                </c:pt>
                <c:pt idx="262">
                  <c:v>-0.17342840930089939</c:v>
                </c:pt>
                <c:pt idx="263">
                  <c:v>-0.15504228771231421</c:v>
                </c:pt>
                <c:pt idx="264">
                  <c:v>-0.12162576415379429</c:v>
                </c:pt>
                <c:pt idx="265">
                  <c:v>-0.1040723172023451</c:v>
                </c:pt>
                <c:pt idx="266">
                  <c:v>-0.1386510636019597</c:v>
                </c:pt>
                <c:pt idx="267">
                  <c:v>-9.3551742161945228E-2</c:v>
                </c:pt>
                <c:pt idx="268">
                  <c:v>-0.13565787515690869</c:v>
                </c:pt>
                <c:pt idx="269">
                  <c:v>-0.18589937055391301</c:v>
                </c:pt>
                <c:pt idx="270">
                  <c:v>-0.15030106064001511</c:v>
                </c:pt>
                <c:pt idx="271">
                  <c:v>-0.13218998803753049</c:v>
                </c:pt>
                <c:pt idx="272">
                  <c:v>-0.12013090208254951</c:v>
                </c:pt>
                <c:pt idx="273">
                  <c:v>-0.14211157639875219</c:v>
                </c:pt>
                <c:pt idx="274">
                  <c:v>-0.17158704693103269</c:v>
                </c:pt>
                <c:pt idx="275">
                  <c:v>-9.6404797298539124E-2</c:v>
                </c:pt>
                <c:pt idx="276">
                  <c:v>-0.10781424202923209</c:v>
                </c:pt>
                <c:pt idx="277">
                  <c:v>-7.9019845823582555E-2</c:v>
                </c:pt>
                <c:pt idx="278">
                  <c:v>-0.1234595905642846</c:v>
                </c:pt>
                <c:pt idx="279">
                  <c:v>-0.15255195476372649</c:v>
                </c:pt>
                <c:pt idx="280">
                  <c:v>-0.19358010095901279</c:v>
                </c:pt>
                <c:pt idx="281">
                  <c:v>-0.1781342304240556</c:v>
                </c:pt>
                <c:pt idx="282">
                  <c:v>-0.17709874558596489</c:v>
                </c:pt>
                <c:pt idx="283">
                  <c:v>-0.14622833090093901</c:v>
                </c:pt>
                <c:pt idx="284">
                  <c:v>-0.2256163433326128</c:v>
                </c:pt>
                <c:pt idx="285">
                  <c:v>-0.17290655340577571</c:v>
                </c:pt>
                <c:pt idx="286">
                  <c:v>-0.16015100807034249</c:v>
                </c:pt>
                <c:pt idx="287">
                  <c:v>-0.16978419279484841</c:v>
                </c:pt>
                <c:pt idx="288">
                  <c:v>-9.949840811351511E-2</c:v>
                </c:pt>
                <c:pt idx="289">
                  <c:v>-0.23265167385855501</c:v>
                </c:pt>
                <c:pt idx="290">
                  <c:v>-0.18860797876118879</c:v>
                </c:pt>
                <c:pt idx="291">
                  <c:v>-0.17581330538213821</c:v>
                </c:pt>
                <c:pt idx="292">
                  <c:v>-0.1542130055343722</c:v>
                </c:pt>
                <c:pt idx="293">
                  <c:v>-0.2185204570374997</c:v>
                </c:pt>
                <c:pt idx="294">
                  <c:v>-0.24191343096970919</c:v>
                </c:pt>
                <c:pt idx="295">
                  <c:v>-0.20852122267554479</c:v>
                </c:pt>
                <c:pt idx="296">
                  <c:v>-0.21274672160078889</c:v>
                </c:pt>
                <c:pt idx="297">
                  <c:v>-0.20109869975624681</c:v>
                </c:pt>
                <c:pt idx="298">
                  <c:v>-0.15663263148040299</c:v>
                </c:pt>
                <c:pt idx="299">
                  <c:v>-0.13063138220758569</c:v>
                </c:pt>
                <c:pt idx="300">
                  <c:v>-0.13686898205851489</c:v>
                </c:pt>
                <c:pt idx="301">
                  <c:v>-0.1145971760709069</c:v>
                </c:pt>
                <c:pt idx="302">
                  <c:v>-0.105883207444001</c:v>
                </c:pt>
                <c:pt idx="303">
                  <c:v>-9.6927481690708195E-2</c:v>
                </c:pt>
                <c:pt idx="304">
                  <c:v>-8.6767110815191756E-2</c:v>
                </c:pt>
                <c:pt idx="305">
                  <c:v>-8.7563888245259347E-2</c:v>
                </c:pt>
                <c:pt idx="306">
                  <c:v>-7.4423505895958031E-2</c:v>
                </c:pt>
                <c:pt idx="307">
                  <c:v>-7.3980916534664543E-2</c:v>
                </c:pt>
                <c:pt idx="308">
                  <c:v>-6.377932166056402E-2</c:v>
                </c:pt>
                <c:pt idx="309">
                  <c:v>-5.2033750321558631E-2</c:v>
                </c:pt>
                <c:pt idx="310">
                  <c:v>-6.0813681777521472E-2</c:v>
                </c:pt>
                <c:pt idx="311">
                  <c:v>-6.7275512797004527E-2</c:v>
                </c:pt>
                <c:pt idx="312">
                  <c:v>-6.0464114240808033E-2</c:v>
                </c:pt>
                <c:pt idx="313">
                  <c:v>-5.671842636709673E-2</c:v>
                </c:pt>
                <c:pt idx="314">
                  <c:v>-5.298192363810017E-2</c:v>
                </c:pt>
                <c:pt idx="315">
                  <c:v>-5.1501014038324022E-2</c:v>
                </c:pt>
                <c:pt idx="316">
                  <c:v>-4.4022332887173922E-2</c:v>
                </c:pt>
                <c:pt idx="317">
                  <c:v>-5.2619863770265278E-2</c:v>
                </c:pt>
                <c:pt idx="318">
                  <c:v>-5.1276544043925808E-2</c:v>
                </c:pt>
                <c:pt idx="319">
                  <c:v>-5.0061229087192793E-2</c:v>
                </c:pt>
                <c:pt idx="320">
                  <c:v>-4.7763966877598568E-2</c:v>
                </c:pt>
                <c:pt idx="321">
                  <c:v>-4.2571972684697063E-2</c:v>
                </c:pt>
                <c:pt idx="322">
                  <c:v>-4.3483512100061517E-2</c:v>
                </c:pt>
                <c:pt idx="323">
                  <c:v>-4.3655453433633223E-2</c:v>
                </c:pt>
                <c:pt idx="324">
                  <c:v>-3.6357647741947607E-2</c:v>
                </c:pt>
                <c:pt idx="325">
                  <c:v>-4.204334355296574E-2</c:v>
                </c:pt>
                <c:pt idx="326">
                  <c:v>-4.0202322807757068E-2</c:v>
                </c:pt>
                <c:pt idx="327">
                  <c:v>-3.9580585528846163E-2</c:v>
                </c:pt>
                <c:pt idx="328">
                  <c:v>-4.1249436143686952E-2</c:v>
                </c:pt>
                <c:pt idx="329">
                  <c:v>-3.4980339546548028E-2</c:v>
                </c:pt>
                <c:pt idx="330">
                  <c:v>-3.4160283837047063E-2</c:v>
                </c:pt>
                <c:pt idx="331">
                  <c:v>-3.4862502962908049E-2</c:v>
                </c:pt>
                <c:pt idx="332">
                  <c:v>-4.5527558444660533E-2</c:v>
                </c:pt>
                <c:pt idx="333">
                  <c:v>-4.3954218125942253E-2</c:v>
                </c:pt>
                <c:pt idx="334">
                  <c:v>-4.0071899595429387E-2</c:v>
                </c:pt>
                <c:pt idx="335">
                  <c:v>-4.7468517800077832E-2</c:v>
                </c:pt>
                <c:pt idx="336">
                  <c:v>-3.8490743705423103E-2</c:v>
                </c:pt>
                <c:pt idx="337">
                  <c:v>-3.2680001556974619E-2</c:v>
                </c:pt>
                <c:pt idx="338">
                  <c:v>-4.7444411337099902E-2</c:v>
                </c:pt>
                <c:pt idx="339">
                  <c:v>-4.877183888923517E-2</c:v>
                </c:pt>
                <c:pt idx="340">
                  <c:v>-5.7762591164692893E-2</c:v>
                </c:pt>
                <c:pt idx="341">
                  <c:v>-5.2788741319928077E-2</c:v>
                </c:pt>
                <c:pt idx="342">
                  <c:v>-5.6795825624111118E-2</c:v>
                </c:pt>
                <c:pt idx="343">
                  <c:v>-5.510140187749793E-2</c:v>
                </c:pt>
                <c:pt idx="344">
                  <c:v>-4.3582484400707611E-2</c:v>
                </c:pt>
                <c:pt idx="345">
                  <c:v>-5.3768210709148528E-2</c:v>
                </c:pt>
                <c:pt idx="346">
                  <c:v>-4.7935952399357301E-2</c:v>
                </c:pt>
                <c:pt idx="347">
                  <c:v>-5.1831278261076218E-2</c:v>
                </c:pt>
                <c:pt idx="348">
                  <c:v>-7.1373506887115731E-2</c:v>
                </c:pt>
                <c:pt idx="349">
                  <c:v>-6.7524088543109928E-2</c:v>
                </c:pt>
                <c:pt idx="350">
                  <c:v>-7.5756033673456957E-2</c:v>
                </c:pt>
                <c:pt idx="351">
                  <c:v>-6.9341051570002019E-2</c:v>
                </c:pt>
                <c:pt idx="352">
                  <c:v>-5.8318809909327217E-2</c:v>
                </c:pt>
                <c:pt idx="353">
                  <c:v>-9.2457600802019119E-2</c:v>
                </c:pt>
                <c:pt idx="354">
                  <c:v>-6.9216994143293881E-2</c:v>
                </c:pt>
                <c:pt idx="355">
                  <c:v>-7.5088944109405767E-2</c:v>
                </c:pt>
                <c:pt idx="356">
                  <c:v>-8.7040762118644213E-2</c:v>
                </c:pt>
                <c:pt idx="357">
                  <c:v>-7.005913127519256E-2</c:v>
                </c:pt>
                <c:pt idx="358">
                  <c:v>-8.8324709997746761E-2</c:v>
                </c:pt>
                <c:pt idx="359">
                  <c:v>-7.2108122023560942E-2</c:v>
                </c:pt>
                <c:pt idx="360">
                  <c:v>-8.4366457200794054E-2</c:v>
                </c:pt>
                <c:pt idx="361">
                  <c:v>-8.6197550901921077E-2</c:v>
                </c:pt>
                <c:pt idx="362">
                  <c:v>-9.2741141787916467E-2</c:v>
                </c:pt>
                <c:pt idx="363">
                  <c:v>-0.14226707487438789</c:v>
                </c:pt>
                <c:pt idx="364">
                  <c:v>-0.13442640033996359</c:v>
                </c:pt>
                <c:pt idx="365">
                  <c:v>-0.14926362352504349</c:v>
                </c:pt>
                <c:pt idx="366">
                  <c:v>-0.1008897966164323</c:v>
                </c:pt>
                <c:pt idx="367">
                  <c:v>-0.16050408180824491</c:v>
                </c:pt>
                <c:pt idx="368">
                  <c:v>-0.15973337515853001</c:v>
                </c:pt>
                <c:pt idx="369">
                  <c:v>-0.12307738398069371</c:v>
                </c:pt>
                <c:pt idx="370">
                  <c:v>-0.13821144396107321</c:v>
                </c:pt>
                <c:pt idx="371">
                  <c:v>-0.156171326840612</c:v>
                </c:pt>
                <c:pt idx="372">
                  <c:v>-0.1046978089850028</c:v>
                </c:pt>
                <c:pt idx="373">
                  <c:v>-0.1196901914353007</c:v>
                </c:pt>
                <c:pt idx="374">
                  <c:v>-0.15012376935019631</c:v>
                </c:pt>
                <c:pt idx="375">
                  <c:v>-0.10724798659071</c:v>
                </c:pt>
                <c:pt idx="376">
                  <c:v>-0.15261274959349999</c:v>
                </c:pt>
                <c:pt idx="377">
                  <c:v>-0.1702890686244288</c:v>
                </c:pt>
                <c:pt idx="378">
                  <c:v>-0.18403149619546541</c:v>
                </c:pt>
                <c:pt idx="379">
                  <c:v>-0.17694570760370071</c:v>
                </c:pt>
                <c:pt idx="380">
                  <c:v>-0.2152296320951789</c:v>
                </c:pt>
                <c:pt idx="381">
                  <c:v>-0.17241389521274761</c:v>
                </c:pt>
                <c:pt idx="382">
                  <c:v>-0.15470356006962091</c:v>
                </c:pt>
                <c:pt idx="383">
                  <c:v>-0.13551724889765809</c:v>
                </c:pt>
                <c:pt idx="384">
                  <c:v>-9.8800910025145711E-2</c:v>
                </c:pt>
                <c:pt idx="385">
                  <c:v>-9.0633148043210057E-2</c:v>
                </c:pt>
                <c:pt idx="386">
                  <c:v>-8.1220659327155026E-2</c:v>
                </c:pt>
                <c:pt idx="387">
                  <c:v>-9.1828394676197439E-2</c:v>
                </c:pt>
                <c:pt idx="388">
                  <c:v>-0.1040579449073335</c:v>
                </c:pt>
                <c:pt idx="389">
                  <c:v>-7.6071776149235715E-2</c:v>
                </c:pt>
                <c:pt idx="390">
                  <c:v>-7.6262153780542019E-2</c:v>
                </c:pt>
                <c:pt idx="391">
                  <c:v>-7.0372043160989814E-2</c:v>
                </c:pt>
                <c:pt idx="392">
                  <c:v>-7.1039835808527518E-2</c:v>
                </c:pt>
                <c:pt idx="393">
                  <c:v>-7.9882036230866316E-2</c:v>
                </c:pt>
                <c:pt idx="394">
                  <c:v>-0.10617800034944271</c:v>
                </c:pt>
                <c:pt idx="395">
                  <c:v>-0.1273851646408887</c:v>
                </c:pt>
                <c:pt idx="396">
                  <c:v>-0.1237067853316091</c:v>
                </c:pt>
                <c:pt idx="397">
                  <c:v>-0.1176266060877936</c:v>
                </c:pt>
                <c:pt idx="398">
                  <c:v>-0.1009499234746682</c:v>
                </c:pt>
                <c:pt idx="399">
                  <c:v>-9.342458941984072E-2</c:v>
                </c:pt>
                <c:pt idx="400">
                  <c:v>-0.1015212024907359</c:v>
                </c:pt>
                <c:pt idx="401">
                  <c:v>-0.11320374054899091</c:v>
                </c:pt>
                <c:pt idx="402">
                  <c:v>-0.129919711616893</c:v>
                </c:pt>
                <c:pt idx="403">
                  <c:v>-0.1332030999249593</c:v>
                </c:pt>
                <c:pt idx="404">
                  <c:v>-0.19099957915961019</c:v>
                </c:pt>
                <c:pt idx="405">
                  <c:v>-0.15980662052632549</c:v>
                </c:pt>
                <c:pt idx="406">
                  <c:v>-9.5782746521183917E-2</c:v>
                </c:pt>
                <c:pt idx="407">
                  <c:v>-8.2044484211061156E-2</c:v>
                </c:pt>
                <c:pt idx="408">
                  <c:v>-7.6514941119239038E-2</c:v>
                </c:pt>
                <c:pt idx="409">
                  <c:v>-9.6176528743614986E-2</c:v>
                </c:pt>
                <c:pt idx="410">
                  <c:v>-0.2135342167491901</c:v>
                </c:pt>
                <c:pt idx="411">
                  <c:v>-0.1489339947714933</c:v>
                </c:pt>
                <c:pt idx="412">
                  <c:v>-9.1957964292956565E-2</c:v>
                </c:pt>
                <c:pt idx="413">
                  <c:v>-9.1766785923822661E-2</c:v>
                </c:pt>
                <c:pt idx="414">
                  <c:v>-0.1118529645618772</c:v>
                </c:pt>
                <c:pt idx="415">
                  <c:v>-0.17348656966154591</c:v>
                </c:pt>
                <c:pt idx="416">
                  <c:v>-0.19528496953171129</c:v>
                </c:pt>
                <c:pt idx="417">
                  <c:v>-0.22467265772875861</c:v>
                </c:pt>
                <c:pt idx="418">
                  <c:v>-0.1346318704408265</c:v>
                </c:pt>
                <c:pt idx="419">
                  <c:v>-0.19391092978663749</c:v>
                </c:pt>
                <c:pt idx="420">
                  <c:v>-0.20989240303004381</c:v>
                </c:pt>
                <c:pt idx="421">
                  <c:v>-0.1438091454900266</c:v>
                </c:pt>
                <c:pt idx="422">
                  <c:v>-0.21004970599073169</c:v>
                </c:pt>
                <c:pt idx="423">
                  <c:v>-0.2054029448889311</c:v>
                </c:pt>
                <c:pt idx="424">
                  <c:v>-0.19783225659456971</c:v>
                </c:pt>
                <c:pt idx="425">
                  <c:v>-0.33217485336759928</c:v>
                </c:pt>
                <c:pt idx="426">
                  <c:v>-0.2128614928316406</c:v>
                </c:pt>
                <c:pt idx="427">
                  <c:v>-0.14481372799058859</c:v>
                </c:pt>
                <c:pt idx="428">
                  <c:v>-0.1525689150303757</c:v>
                </c:pt>
                <c:pt idx="429">
                  <c:v>-0.1207185521216764</c:v>
                </c:pt>
                <c:pt idx="430">
                  <c:v>-0.21586258727100799</c:v>
                </c:pt>
                <c:pt idx="431">
                  <c:v>-0.17835520389010109</c:v>
                </c:pt>
                <c:pt idx="432">
                  <c:v>-0.22525759349449689</c:v>
                </c:pt>
                <c:pt idx="433">
                  <c:v>-0.19721532083570081</c:v>
                </c:pt>
                <c:pt idx="434">
                  <c:v>-0.1147823501275191</c:v>
                </c:pt>
                <c:pt idx="435">
                  <c:v>-0.18549571124423861</c:v>
                </c:pt>
                <c:pt idx="436">
                  <c:v>-0.1233154923534639</c:v>
                </c:pt>
                <c:pt idx="437">
                  <c:v>-0.25370358116960001</c:v>
                </c:pt>
                <c:pt idx="438">
                  <c:v>-0.28194406127359428</c:v>
                </c:pt>
                <c:pt idx="439">
                  <c:v>-0.2825371667772088</c:v>
                </c:pt>
                <c:pt idx="440">
                  <c:v>-0.3117647806211693</c:v>
                </c:pt>
                <c:pt idx="441">
                  <c:v>-0.24461419501875181</c:v>
                </c:pt>
                <c:pt idx="442">
                  <c:v>-0.27573223673150182</c:v>
                </c:pt>
                <c:pt idx="443">
                  <c:v>-0.22555909271976601</c:v>
                </c:pt>
                <c:pt idx="444">
                  <c:v>-0.21660312311491181</c:v>
                </c:pt>
                <c:pt idx="445">
                  <c:v>-0.27667026622582619</c:v>
                </c:pt>
                <c:pt idx="446">
                  <c:v>-0.25542489196435653</c:v>
                </c:pt>
                <c:pt idx="447">
                  <c:v>-0.23135858724025959</c:v>
                </c:pt>
                <c:pt idx="448">
                  <c:v>-0.20496684911750451</c:v>
                </c:pt>
                <c:pt idx="449">
                  <c:v>-0.20532947484071051</c:v>
                </c:pt>
                <c:pt idx="450">
                  <c:v>-0.2114605818441071</c:v>
                </c:pt>
                <c:pt idx="451">
                  <c:v>-0.17616410931465951</c:v>
                </c:pt>
                <c:pt idx="452">
                  <c:v>-0.1614702675541122</c:v>
                </c:pt>
                <c:pt idx="453">
                  <c:v>-0.15197778570359621</c:v>
                </c:pt>
                <c:pt idx="454">
                  <c:v>-0.1206476251211612</c:v>
                </c:pt>
                <c:pt idx="455">
                  <c:v>-0.1174892451037092</c:v>
                </c:pt>
                <c:pt idx="456">
                  <c:v>-0.10335677045460601</c:v>
                </c:pt>
                <c:pt idx="457">
                  <c:v>-0.13308576709012571</c:v>
                </c:pt>
                <c:pt idx="458">
                  <c:v>-0.14748726115729829</c:v>
                </c:pt>
                <c:pt idx="459">
                  <c:v>-0.123169621683137</c:v>
                </c:pt>
                <c:pt idx="460">
                  <c:v>-7.6755458906053758E-2</c:v>
                </c:pt>
                <c:pt idx="461">
                  <c:v>-0.124696771747645</c:v>
                </c:pt>
                <c:pt idx="462">
                  <c:v>-0.1212366784167887</c:v>
                </c:pt>
                <c:pt idx="463">
                  <c:v>-8.2725553272141705E-2</c:v>
                </c:pt>
                <c:pt idx="464">
                  <c:v>-0.1151439489502092</c:v>
                </c:pt>
                <c:pt idx="465">
                  <c:v>-8.1470288778208971E-2</c:v>
                </c:pt>
                <c:pt idx="466">
                  <c:v>-6.9354835215473518E-2</c:v>
                </c:pt>
                <c:pt idx="467">
                  <c:v>-0.136641329610384</c:v>
                </c:pt>
                <c:pt idx="468">
                  <c:v>-0.10335024114729981</c:v>
                </c:pt>
                <c:pt idx="469">
                  <c:v>-0.12712032618393129</c:v>
                </c:pt>
                <c:pt idx="470">
                  <c:v>-0.13709808801692849</c:v>
                </c:pt>
                <c:pt idx="471">
                  <c:v>-0.13473133294171941</c:v>
                </c:pt>
                <c:pt idx="472">
                  <c:v>-0.11350879756365991</c:v>
                </c:pt>
                <c:pt idx="473">
                  <c:v>-0.15177611942684571</c:v>
                </c:pt>
                <c:pt idx="474">
                  <c:v>-0.12701693814861131</c:v>
                </c:pt>
                <c:pt idx="475">
                  <c:v>-0.17201142230543451</c:v>
                </c:pt>
                <c:pt idx="476">
                  <c:v>-0.17139347103615871</c:v>
                </c:pt>
                <c:pt idx="477">
                  <c:v>-0.17680040184707521</c:v>
                </c:pt>
                <c:pt idx="478">
                  <c:v>-0.1222256188864408</c:v>
                </c:pt>
                <c:pt idx="479">
                  <c:v>-0.23171106400205799</c:v>
                </c:pt>
                <c:pt idx="480">
                  <c:v>-0.17519255490309499</c:v>
                </c:pt>
                <c:pt idx="481">
                  <c:v>-0.144914515466737</c:v>
                </c:pt>
                <c:pt idx="482">
                  <c:v>-0.1584340280198959</c:v>
                </c:pt>
                <c:pt idx="483">
                  <c:v>-0.1192493495763024</c:v>
                </c:pt>
                <c:pt idx="484">
                  <c:v>-0.13533255036858549</c:v>
                </c:pt>
                <c:pt idx="485">
                  <c:v>-0.19865531668852779</c:v>
                </c:pt>
                <c:pt idx="486">
                  <c:v>-0.27620685831232511</c:v>
                </c:pt>
                <c:pt idx="487">
                  <c:v>-0.2815544990191422</c:v>
                </c:pt>
                <c:pt idx="488">
                  <c:v>-0.29755960357151251</c:v>
                </c:pt>
                <c:pt idx="489">
                  <c:v>-0.35044592612098302</c:v>
                </c:pt>
                <c:pt idx="490">
                  <c:v>-0.25446267112770682</c:v>
                </c:pt>
                <c:pt idx="491">
                  <c:v>-0.2328882121437035</c:v>
                </c:pt>
                <c:pt idx="492">
                  <c:v>-0.28724521019842808</c:v>
                </c:pt>
                <c:pt idx="493">
                  <c:v>-0.25466609712253441</c:v>
                </c:pt>
                <c:pt idx="494">
                  <c:v>-0.14458330146019879</c:v>
                </c:pt>
                <c:pt idx="495">
                  <c:v>-0.19285300288903229</c:v>
                </c:pt>
                <c:pt idx="496">
                  <c:v>-0.2298755348266204</c:v>
                </c:pt>
                <c:pt idx="497">
                  <c:v>-0.24380687935850329</c:v>
                </c:pt>
                <c:pt idx="498">
                  <c:v>-0.1829343943890625</c:v>
                </c:pt>
                <c:pt idx="499">
                  <c:v>-0.23481591405856811</c:v>
                </c:pt>
                <c:pt idx="500">
                  <c:v>-0.21280558894402479</c:v>
                </c:pt>
                <c:pt idx="501">
                  <c:v>-0.16880866658527549</c:v>
                </c:pt>
                <c:pt idx="502">
                  <c:v>-0.24319856155259201</c:v>
                </c:pt>
                <c:pt idx="503">
                  <c:v>-0.2661292378944336</c:v>
                </c:pt>
                <c:pt idx="504">
                  <c:v>-0.15587957754926321</c:v>
                </c:pt>
                <c:pt idx="505">
                  <c:v>-0.1132183035876429</c:v>
                </c:pt>
                <c:pt idx="506">
                  <c:v>-0.13355298448719691</c:v>
                </c:pt>
                <c:pt idx="507">
                  <c:v>-0.12782132106893729</c:v>
                </c:pt>
                <c:pt idx="508">
                  <c:v>-0.19604805895812799</c:v>
                </c:pt>
                <c:pt idx="509">
                  <c:v>-0.26065882712456201</c:v>
                </c:pt>
                <c:pt idx="510">
                  <c:v>-0.1854604171252042</c:v>
                </c:pt>
                <c:pt idx="511">
                  <c:v>-0.25697383355422188</c:v>
                </c:pt>
                <c:pt idx="512">
                  <c:v>-0.14647264619609271</c:v>
                </c:pt>
                <c:pt idx="513">
                  <c:v>-0.19006992599047021</c:v>
                </c:pt>
                <c:pt idx="514">
                  <c:v>-0.1521625130489134</c:v>
                </c:pt>
                <c:pt idx="515">
                  <c:v>-0.1219471915184087</c:v>
                </c:pt>
                <c:pt idx="516">
                  <c:v>-0.15256608049912321</c:v>
                </c:pt>
                <c:pt idx="517">
                  <c:v>-0.15890232272748481</c:v>
                </c:pt>
                <c:pt idx="518">
                  <c:v>-8.6070270269498581E-2</c:v>
                </c:pt>
                <c:pt idx="519">
                  <c:v>-0.20668153062056771</c:v>
                </c:pt>
                <c:pt idx="520">
                  <c:v>-0.1524316745224886</c:v>
                </c:pt>
                <c:pt idx="521">
                  <c:v>-0.17950517021089321</c:v>
                </c:pt>
                <c:pt idx="522">
                  <c:v>-0.1403482688857072</c:v>
                </c:pt>
                <c:pt idx="523">
                  <c:v>-0.23345010547437539</c:v>
                </c:pt>
                <c:pt idx="524">
                  <c:v>-0.18446932804677171</c:v>
                </c:pt>
                <c:pt idx="525">
                  <c:v>-0.25648497565949019</c:v>
                </c:pt>
                <c:pt idx="526">
                  <c:v>-0.21717263527348021</c:v>
                </c:pt>
                <c:pt idx="527">
                  <c:v>-0.2032731191774147</c:v>
                </c:pt>
                <c:pt idx="528">
                  <c:v>-0.23342215468170871</c:v>
                </c:pt>
                <c:pt idx="529">
                  <c:v>-0.14094020251184361</c:v>
                </c:pt>
                <c:pt idx="530">
                  <c:v>-0.21441114792550969</c:v>
                </c:pt>
                <c:pt idx="531">
                  <c:v>-0.14808520564765221</c:v>
                </c:pt>
                <c:pt idx="532">
                  <c:v>-0.24544288628329919</c:v>
                </c:pt>
                <c:pt idx="533">
                  <c:v>-0.1835770463736815</c:v>
                </c:pt>
                <c:pt idx="534">
                  <c:v>-0.22584005288556361</c:v>
                </c:pt>
                <c:pt idx="535">
                  <c:v>-0.2233095074141413</c:v>
                </c:pt>
                <c:pt idx="536">
                  <c:v>-0.17429505303166859</c:v>
                </c:pt>
                <c:pt idx="537">
                  <c:v>-9.0757480712831254E-2</c:v>
                </c:pt>
                <c:pt idx="538">
                  <c:v>-0.10489651148952479</c:v>
                </c:pt>
                <c:pt idx="539">
                  <c:v>-0.1629199143627994</c:v>
                </c:pt>
                <c:pt idx="540">
                  <c:v>-0.1785129111769575</c:v>
                </c:pt>
                <c:pt idx="541">
                  <c:v>-0.1536103333144514</c:v>
                </c:pt>
                <c:pt idx="542">
                  <c:v>-0.1154760369542974</c:v>
                </c:pt>
                <c:pt idx="543">
                  <c:v>-0.26707766442587899</c:v>
                </c:pt>
                <c:pt idx="544">
                  <c:v>-0.26359157262277211</c:v>
                </c:pt>
                <c:pt idx="545">
                  <c:v>-0.22096796654654499</c:v>
                </c:pt>
                <c:pt idx="546">
                  <c:v>-0.1500145610254042</c:v>
                </c:pt>
                <c:pt idx="547">
                  <c:v>-0.13213736353504829</c:v>
                </c:pt>
                <c:pt idx="548">
                  <c:v>-0.13695881527913381</c:v>
                </c:pt>
                <c:pt idx="549">
                  <c:v>-0.15119988663565381</c:v>
                </c:pt>
                <c:pt idx="550">
                  <c:v>-0.1124989288129615</c:v>
                </c:pt>
                <c:pt idx="551">
                  <c:v>-0.1214601241032508</c:v>
                </c:pt>
                <c:pt idx="552">
                  <c:v>-0.1158753296251067</c:v>
                </c:pt>
                <c:pt idx="553">
                  <c:v>-0.1549947484947086</c:v>
                </c:pt>
                <c:pt idx="554">
                  <c:v>-0.18208659913839689</c:v>
                </c:pt>
                <c:pt idx="555">
                  <c:v>-0.13456360947467169</c:v>
                </c:pt>
                <c:pt idx="556">
                  <c:v>-0.15419406337113301</c:v>
                </c:pt>
                <c:pt idx="557">
                  <c:v>-0.14341286406544321</c:v>
                </c:pt>
                <c:pt idx="558">
                  <c:v>-0.11926406738660079</c:v>
                </c:pt>
                <c:pt idx="559">
                  <c:v>-0.1215114927613907</c:v>
                </c:pt>
                <c:pt idx="560">
                  <c:v>-0.1161738565430101</c:v>
                </c:pt>
                <c:pt idx="561">
                  <c:v>-0.1070654850705923</c:v>
                </c:pt>
                <c:pt idx="562">
                  <c:v>-0.13643449587387221</c:v>
                </c:pt>
                <c:pt idx="563">
                  <c:v>-0.1580915154217522</c:v>
                </c:pt>
                <c:pt idx="564">
                  <c:v>-0.12492712644993</c:v>
                </c:pt>
                <c:pt idx="565">
                  <c:v>-0.11785894777667801</c:v>
                </c:pt>
                <c:pt idx="566">
                  <c:v>-0.1099740031582174</c:v>
                </c:pt>
                <c:pt idx="567">
                  <c:v>-0.1120583008151356</c:v>
                </c:pt>
                <c:pt idx="568">
                  <c:v>-0.10217569106868001</c:v>
                </c:pt>
                <c:pt idx="569">
                  <c:v>-0.1318794062579364</c:v>
                </c:pt>
                <c:pt idx="570">
                  <c:v>-4.2714642927862097E-2</c:v>
                </c:pt>
                <c:pt idx="571">
                  <c:v>-7.4213631396186225E-2</c:v>
                </c:pt>
                <c:pt idx="572">
                  <c:v>-7.6878429014515678E-2</c:v>
                </c:pt>
                <c:pt idx="573">
                  <c:v>-7.1408994283369318E-2</c:v>
                </c:pt>
                <c:pt idx="574">
                  <c:v>-0.10970449215945199</c:v>
                </c:pt>
                <c:pt idx="575">
                  <c:v>-0.12107129966328301</c:v>
                </c:pt>
                <c:pt idx="576">
                  <c:v>-0.14603765550353789</c:v>
                </c:pt>
                <c:pt idx="577">
                  <c:v>-8.6055624444673434E-2</c:v>
                </c:pt>
                <c:pt idx="578">
                  <c:v>-6.6049661871056486E-2</c:v>
                </c:pt>
                <c:pt idx="579">
                  <c:v>-0.1265001441808199</c:v>
                </c:pt>
                <c:pt idx="580">
                  <c:v>-0.14866908590643221</c:v>
                </c:pt>
                <c:pt idx="581">
                  <c:v>-0.12906103354000001</c:v>
                </c:pt>
                <c:pt idx="582">
                  <c:v>-0.1111151347623224</c:v>
                </c:pt>
                <c:pt idx="583">
                  <c:v>-0.12579841006694151</c:v>
                </c:pt>
                <c:pt idx="584">
                  <c:v>-7.8512865789622938E-2</c:v>
                </c:pt>
                <c:pt idx="585">
                  <c:v>-0.1094059877742054</c:v>
                </c:pt>
                <c:pt idx="586">
                  <c:v>-6.613720321624636E-2</c:v>
                </c:pt>
                <c:pt idx="587">
                  <c:v>-7.7709958998817191E-2</c:v>
                </c:pt>
                <c:pt idx="588">
                  <c:v>-6.3467937829084872E-2</c:v>
                </c:pt>
                <c:pt idx="589">
                  <c:v>-6.4407206564452105E-2</c:v>
                </c:pt>
                <c:pt idx="590">
                  <c:v>-8.3916606365534274E-2</c:v>
                </c:pt>
                <c:pt idx="591">
                  <c:v>-8.956484216454183E-2</c:v>
                </c:pt>
                <c:pt idx="592">
                  <c:v>-5.7236317227842712E-2</c:v>
                </c:pt>
                <c:pt idx="593">
                  <c:v>-7.5716563160209971E-2</c:v>
                </c:pt>
                <c:pt idx="594">
                  <c:v>-8.3172487900579878E-2</c:v>
                </c:pt>
                <c:pt idx="595">
                  <c:v>-5.7238576259514957E-2</c:v>
                </c:pt>
                <c:pt idx="596">
                  <c:v>-7.1266706368049534E-2</c:v>
                </c:pt>
                <c:pt idx="597">
                  <c:v>-6.4096765247806248E-2</c:v>
                </c:pt>
                <c:pt idx="598">
                  <c:v>-7.3213346435360233E-2</c:v>
                </c:pt>
                <c:pt idx="599">
                  <c:v>-8.2772063075582158E-2</c:v>
                </c:pt>
                <c:pt idx="600">
                  <c:v>-8.4539255944147018E-2</c:v>
                </c:pt>
                <c:pt idx="601">
                  <c:v>-7.5016249130711588E-2</c:v>
                </c:pt>
                <c:pt idx="602">
                  <c:v>-0.1113686263701293</c:v>
                </c:pt>
                <c:pt idx="603">
                  <c:v>-8.6355814817637253E-2</c:v>
                </c:pt>
                <c:pt idx="604">
                  <c:v>-7.9919944658041836E-2</c:v>
                </c:pt>
                <c:pt idx="605">
                  <c:v>-7.3138115754597027E-2</c:v>
                </c:pt>
                <c:pt idx="606">
                  <c:v>-0.10197530801208431</c:v>
                </c:pt>
                <c:pt idx="607">
                  <c:v>-9.7574303723149458E-2</c:v>
                </c:pt>
                <c:pt idx="608">
                  <c:v>-9.2661019813858214E-2</c:v>
                </c:pt>
                <c:pt idx="609">
                  <c:v>-8.8186093061914564E-2</c:v>
                </c:pt>
                <c:pt idx="610">
                  <c:v>-0.1162173385645075</c:v>
                </c:pt>
                <c:pt idx="611">
                  <c:v>-0.124415215289832</c:v>
                </c:pt>
                <c:pt idx="612">
                  <c:v>-0.1948607636758303</c:v>
                </c:pt>
                <c:pt idx="613">
                  <c:v>-0.10468610746785099</c:v>
                </c:pt>
                <c:pt idx="614">
                  <c:v>-0.11811469392976411</c:v>
                </c:pt>
                <c:pt idx="615">
                  <c:v>-7.7250705047299029E-2</c:v>
                </c:pt>
                <c:pt idx="616">
                  <c:v>-6.9373489058414894E-2</c:v>
                </c:pt>
                <c:pt idx="617">
                  <c:v>-9.4831172580617656E-2</c:v>
                </c:pt>
                <c:pt idx="618">
                  <c:v>-6.2408467881503282E-2</c:v>
                </c:pt>
                <c:pt idx="619">
                  <c:v>-9.6954280706232007E-2</c:v>
                </c:pt>
                <c:pt idx="620">
                  <c:v>-0.13223649669648771</c:v>
                </c:pt>
                <c:pt idx="621">
                  <c:v>-0.19198116975805529</c:v>
                </c:pt>
                <c:pt idx="622">
                  <c:v>-7.521065405574591E-2</c:v>
                </c:pt>
                <c:pt idx="623">
                  <c:v>-9.9533317315562531E-2</c:v>
                </c:pt>
                <c:pt idx="624">
                  <c:v>-9.3792615052923939E-2</c:v>
                </c:pt>
                <c:pt idx="625">
                  <c:v>-0.1276847034504639</c:v>
                </c:pt>
                <c:pt idx="626">
                  <c:v>-0.188501283634915</c:v>
                </c:pt>
                <c:pt idx="627">
                  <c:v>-0.15623165003255751</c:v>
                </c:pt>
                <c:pt idx="628">
                  <c:v>-0.19012015395584669</c:v>
                </c:pt>
                <c:pt idx="629">
                  <c:v>-0.1892708396654065</c:v>
                </c:pt>
                <c:pt idx="630">
                  <c:v>-0.1391767684923402</c:v>
                </c:pt>
                <c:pt idx="631">
                  <c:v>-0.1700073669444033</c:v>
                </c:pt>
                <c:pt idx="632">
                  <c:v>-0.1293842727690101</c:v>
                </c:pt>
                <c:pt idx="633">
                  <c:v>-0.1517201342198484</c:v>
                </c:pt>
                <c:pt idx="634">
                  <c:v>-0.24535247838144281</c:v>
                </c:pt>
                <c:pt idx="635">
                  <c:v>-0.1822874994957617</c:v>
                </c:pt>
                <c:pt idx="636">
                  <c:v>-0.16745919911473711</c:v>
                </c:pt>
                <c:pt idx="637">
                  <c:v>-0.10326518924732241</c:v>
                </c:pt>
                <c:pt idx="638">
                  <c:v>-0.13920919249106459</c:v>
                </c:pt>
                <c:pt idx="639">
                  <c:v>-0.1620959085310224</c:v>
                </c:pt>
                <c:pt idx="640">
                  <c:v>-0.24963196163818629</c:v>
                </c:pt>
                <c:pt idx="641">
                  <c:v>-0.27170510157868921</c:v>
                </c:pt>
                <c:pt idx="642">
                  <c:v>-0.16637177868569769</c:v>
                </c:pt>
                <c:pt idx="643">
                  <c:v>-0.16752585768760991</c:v>
                </c:pt>
                <c:pt idx="644">
                  <c:v>-0.14561372145907639</c:v>
                </c:pt>
                <c:pt idx="645">
                  <c:v>-0.18522978855605379</c:v>
                </c:pt>
                <c:pt idx="646">
                  <c:v>-0.25346504212603682</c:v>
                </c:pt>
                <c:pt idx="647">
                  <c:v>-0.1490273907728103</c:v>
                </c:pt>
                <c:pt idx="648">
                  <c:v>-0.1933479200471315</c:v>
                </c:pt>
                <c:pt idx="649">
                  <c:v>-0.25241445327802808</c:v>
                </c:pt>
                <c:pt idx="650">
                  <c:v>-0.32247826136498342</c:v>
                </c:pt>
                <c:pt idx="651">
                  <c:v>-0.23362124301945411</c:v>
                </c:pt>
                <c:pt idx="652">
                  <c:v>-0.1545083391133579</c:v>
                </c:pt>
                <c:pt idx="653">
                  <c:v>-0.25727883592148321</c:v>
                </c:pt>
                <c:pt idx="654">
                  <c:v>-0.22798284208823091</c:v>
                </c:pt>
                <c:pt idx="655">
                  <c:v>-0.22697125330228879</c:v>
                </c:pt>
                <c:pt idx="656">
                  <c:v>-0.28157539818991301</c:v>
                </c:pt>
                <c:pt idx="657">
                  <c:v>-0.31135953799300042</c:v>
                </c:pt>
                <c:pt idx="658">
                  <c:v>-0.30777628517251282</c:v>
                </c:pt>
                <c:pt idx="659">
                  <c:v>-0.20361876645450069</c:v>
                </c:pt>
                <c:pt idx="660">
                  <c:v>-0.24731573830722689</c:v>
                </c:pt>
                <c:pt idx="661">
                  <c:v>-0.29825433986295818</c:v>
                </c:pt>
                <c:pt idx="662">
                  <c:v>-0.2313453676603304</c:v>
                </c:pt>
                <c:pt idx="663">
                  <c:v>-0.2230917568926592</c:v>
                </c:pt>
                <c:pt idx="664">
                  <c:v>-0.23938564792114181</c:v>
                </c:pt>
                <c:pt idx="665">
                  <c:v>-0.29086444509946019</c:v>
                </c:pt>
                <c:pt idx="666">
                  <c:v>-0.26637121840262001</c:v>
                </c:pt>
                <c:pt idx="667">
                  <c:v>-0.17643146465597559</c:v>
                </c:pt>
                <c:pt idx="668">
                  <c:v>-0.16821144053504269</c:v>
                </c:pt>
                <c:pt idx="669">
                  <c:v>-0.15445510748114821</c:v>
                </c:pt>
                <c:pt idx="670">
                  <c:v>-0.15223731143190761</c:v>
                </c:pt>
                <c:pt idx="671">
                  <c:v>-0.27819852357279939</c:v>
                </c:pt>
                <c:pt idx="672">
                  <c:v>-0.19173865600635159</c:v>
                </c:pt>
                <c:pt idx="673">
                  <c:v>-0.1972552113092132</c:v>
                </c:pt>
                <c:pt idx="674">
                  <c:v>-0.15690783730774049</c:v>
                </c:pt>
                <c:pt idx="675">
                  <c:v>-9.2222901729306E-2</c:v>
                </c:pt>
                <c:pt idx="676">
                  <c:v>-0.27031100379198342</c:v>
                </c:pt>
                <c:pt idx="677">
                  <c:v>-0.18891473145437071</c:v>
                </c:pt>
                <c:pt idx="678">
                  <c:v>-0.2422079816075772</c:v>
                </c:pt>
                <c:pt idx="679">
                  <c:v>-0.25240742771655172</c:v>
                </c:pt>
                <c:pt idx="680">
                  <c:v>-0.26003127408602089</c:v>
                </c:pt>
                <c:pt idx="681">
                  <c:v>-0.27175902675683128</c:v>
                </c:pt>
                <c:pt idx="682">
                  <c:v>-0.21308495773223921</c:v>
                </c:pt>
                <c:pt idx="683">
                  <c:v>-0.19994500351365649</c:v>
                </c:pt>
                <c:pt idx="684">
                  <c:v>-0.19841172272038721</c:v>
                </c:pt>
                <c:pt idx="685">
                  <c:v>-0.223384295927508</c:v>
                </c:pt>
                <c:pt idx="686">
                  <c:v>-0.2362558190300573</c:v>
                </c:pt>
                <c:pt idx="687">
                  <c:v>-0.1010541621470487</c:v>
                </c:pt>
                <c:pt idx="688">
                  <c:v>-0.1489152779466206</c:v>
                </c:pt>
                <c:pt idx="689">
                  <c:v>-0.13883405133017629</c:v>
                </c:pt>
                <c:pt idx="690">
                  <c:v>-0.1612010857740715</c:v>
                </c:pt>
                <c:pt idx="691">
                  <c:v>-0.16022331236447271</c:v>
                </c:pt>
                <c:pt idx="692">
                  <c:v>-0.1737789067346602</c:v>
                </c:pt>
                <c:pt idx="693">
                  <c:v>-0.14157580782834389</c:v>
                </c:pt>
                <c:pt idx="694">
                  <c:v>-0.1100220972831229</c:v>
                </c:pt>
                <c:pt idx="695">
                  <c:v>-0.13773560943317001</c:v>
                </c:pt>
                <c:pt idx="696">
                  <c:v>-0.1512267180177379</c:v>
                </c:pt>
                <c:pt idx="697">
                  <c:v>-0.12610699421600319</c:v>
                </c:pt>
                <c:pt idx="698">
                  <c:v>-0.18105377649623081</c:v>
                </c:pt>
                <c:pt idx="699">
                  <c:v>-0.24164004280022019</c:v>
                </c:pt>
                <c:pt idx="700">
                  <c:v>-0.28328122773989051</c:v>
                </c:pt>
                <c:pt idx="701">
                  <c:v>-0.19472364011060339</c:v>
                </c:pt>
                <c:pt idx="702">
                  <c:v>-0.15197105917372661</c:v>
                </c:pt>
                <c:pt idx="703">
                  <c:v>-0.13143966042068411</c:v>
                </c:pt>
                <c:pt idx="704">
                  <c:v>-9.6960697867589429E-2</c:v>
                </c:pt>
                <c:pt idx="705">
                  <c:v>-8.027056764859232E-2</c:v>
                </c:pt>
                <c:pt idx="706">
                  <c:v>-0.14425706091509391</c:v>
                </c:pt>
                <c:pt idx="707">
                  <c:v>-9.98233799489541E-2</c:v>
                </c:pt>
                <c:pt idx="708">
                  <c:v>-0.1028071287575006</c:v>
                </c:pt>
                <c:pt idx="709">
                  <c:v>-8.4661801742983989E-2</c:v>
                </c:pt>
                <c:pt idx="710">
                  <c:v>-8.467937213036994E-2</c:v>
                </c:pt>
                <c:pt idx="711">
                  <c:v>-0.1080188810684922</c:v>
                </c:pt>
                <c:pt idx="712">
                  <c:v>-7.2788967725452208E-2</c:v>
                </c:pt>
                <c:pt idx="713">
                  <c:v>-6.2841509351532779E-2</c:v>
                </c:pt>
                <c:pt idx="714">
                  <c:v>-9.3823388969350996E-2</c:v>
                </c:pt>
                <c:pt idx="715">
                  <c:v>-0.1054057055069009</c:v>
                </c:pt>
                <c:pt idx="716">
                  <c:v>-0.15031616736230699</c:v>
                </c:pt>
                <c:pt idx="717">
                  <c:v>-7.2022931673351415E-2</c:v>
                </c:pt>
                <c:pt idx="718">
                  <c:v>-0.1213984538616021</c:v>
                </c:pt>
                <c:pt idx="719">
                  <c:v>-0.1301323607713874</c:v>
                </c:pt>
                <c:pt idx="720">
                  <c:v>-0.16352318125892021</c:v>
                </c:pt>
                <c:pt idx="721">
                  <c:v>-0.1160145990774463</c:v>
                </c:pt>
                <c:pt idx="722">
                  <c:v>-0.1247769249550477</c:v>
                </c:pt>
                <c:pt idx="723">
                  <c:v>-0.15998769927708481</c:v>
                </c:pt>
                <c:pt idx="724">
                  <c:v>-0.19658954446971749</c:v>
                </c:pt>
                <c:pt idx="725">
                  <c:v>-0.1510684290368613</c:v>
                </c:pt>
                <c:pt idx="726">
                  <c:v>-0.10505397297832091</c:v>
                </c:pt>
                <c:pt idx="727">
                  <c:v>-9.8756086373308266E-2</c:v>
                </c:pt>
                <c:pt idx="728">
                  <c:v>-0.12296663219000011</c:v>
                </c:pt>
                <c:pt idx="729">
                  <c:v>-0.1442405479281588</c:v>
                </c:pt>
                <c:pt idx="730">
                  <c:v>-0.15154447607133639</c:v>
                </c:pt>
                <c:pt idx="731">
                  <c:v>-0.13972378259099871</c:v>
                </c:pt>
                <c:pt idx="732">
                  <c:v>-0.18737683140495859</c:v>
                </c:pt>
                <c:pt idx="733">
                  <c:v>-0.1386481834298898</c:v>
                </c:pt>
                <c:pt idx="734">
                  <c:v>-0.10473526059514141</c:v>
                </c:pt>
                <c:pt idx="735">
                  <c:v>-0.1934107144228373</c:v>
                </c:pt>
                <c:pt idx="736">
                  <c:v>-0.13763625154035819</c:v>
                </c:pt>
                <c:pt idx="737">
                  <c:v>-0.14013617987840851</c:v>
                </c:pt>
                <c:pt idx="738">
                  <c:v>-0.1541741875061885</c:v>
                </c:pt>
                <c:pt idx="739">
                  <c:v>-0.16330772704098531</c:v>
                </c:pt>
                <c:pt idx="740">
                  <c:v>-0.11155414708416519</c:v>
                </c:pt>
                <c:pt idx="741">
                  <c:v>-0.121207452919518</c:v>
                </c:pt>
                <c:pt idx="742">
                  <c:v>-7.0440874425341471E-2</c:v>
                </c:pt>
                <c:pt idx="743">
                  <c:v>-0.1227693744754907</c:v>
                </c:pt>
                <c:pt idx="744">
                  <c:v>-0.20647075212576321</c:v>
                </c:pt>
                <c:pt idx="745">
                  <c:v>-9.4706444777991339E-2</c:v>
                </c:pt>
                <c:pt idx="746">
                  <c:v>-6.650156426862594E-2</c:v>
                </c:pt>
                <c:pt idx="747">
                  <c:v>-0.13296066615233099</c:v>
                </c:pt>
                <c:pt idx="748">
                  <c:v>-4.9021551007630428E-2</c:v>
                </c:pt>
                <c:pt idx="749">
                  <c:v>-8.6588710779149675E-2</c:v>
                </c:pt>
                <c:pt idx="750">
                  <c:v>-6.2368300406902381E-2</c:v>
                </c:pt>
                <c:pt idx="751">
                  <c:v>-8.1805893822879394E-2</c:v>
                </c:pt>
                <c:pt idx="752">
                  <c:v>-3.4617094552619923E-2</c:v>
                </c:pt>
                <c:pt idx="753">
                  <c:v>-7.5152019000961731E-2</c:v>
                </c:pt>
                <c:pt idx="754">
                  <c:v>-4.0880919982901859E-2</c:v>
                </c:pt>
                <c:pt idx="755">
                  <c:v>-4.9048669953483483E-2</c:v>
                </c:pt>
                <c:pt idx="756">
                  <c:v>-7.4290745109339112E-2</c:v>
                </c:pt>
                <c:pt idx="757">
                  <c:v>-4.6863400930682683E-2</c:v>
                </c:pt>
                <c:pt idx="758">
                  <c:v>-4.189078339946635E-2</c:v>
                </c:pt>
                <c:pt idx="759">
                  <c:v>-3.4505593933737991E-2</c:v>
                </c:pt>
                <c:pt idx="760">
                  <c:v>-2.5703424810231419E-2</c:v>
                </c:pt>
                <c:pt idx="761">
                  <c:v>-3.3532341097022481E-2</c:v>
                </c:pt>
                <c:pt idx="762">
                  <c:v>-3.5827127313450613E-2</c:v>
                </c:pt>
                <c:pt idx="763">
                  <c:v>-3.2357327552476639E-2</c:v>
                </c:pt>
                <c:pt idx="764">
                  <c:v>-5.0402262468224539E-2</c:v>
                </c:pt>
                <c:pt idx="765">
                  <c:v>-2.478142518581327E-2</c:v>
                </c:pt>
                <c:pt idx="766">
                  <c:v>-3.0707430729904339E-2</c:v>
                </c:pt>
                <c:pt idx="767">
                  <c:v>-2.0394543135769352E-2</c:v>
                </c:pt>
                <c:pt idx="768">
                  <c:v>-2.1265202066357201E-2</c:v>
                </c:pt>
                <c:pt idx="769">
                  <c:v>-2.4911536791905539E-2</c:v>
                </c:pt>
                <c:pt idx="770">
                  <c:v>-4.3393683453782132E-2</c:v>
                </c:pt>
                <c:pt idx="771">
                  <c:v>-3.0675401767012951E-2</c:v>
                </c:pt>
                <c:pt idx="772">
                  <c:v>-3.6128772687383917E-2</c:v>
                </c:pt>
                <c:pt idx="773">
                  <c:v>-4.1585429023778632E-2</c:v>
                </c:pt>
                <c:pt idx="774">
                  <c:v>-3.206286964376269E-2</c:v>
                </c:pt>
                <c:pt idx="775">
                  <c:v>-3.7694219711593417E-2</c:v>
                </c:pt>
                <c:pt idx="776">
                  <c:v>-5.866095043168066E-2</c:v>
                </c:pt>
                <c:pt idx="777">
                  <c:v>-4.0920470672653232E-2</c:v>
                </c:pt>
                <c:pt idx="778">
                  <c:v>-3.1394844095234603E-2</c:v>
                </c:pt>
                <c:pt idx="779">
                  <c:v>-1.788139407428883E-2</c:v>
                </c:pt>
                <c:pt idx="780">
                  <c:v>-1.475222227656465E-2</c:v>
                </c:pt>
                <c:pt idx="781">
                  <c:v>-3.0155636336692951E-2</c:v>
                </c:pt>
                <c:pt idx="782">
                  <c:v>-2.0763313459984362E-2</c:v>
                </c:pt>
                <c:pt idx="783">
                  <c:v>-3.5774724460068408E-2</c:v>
                </c:pt>
                <c:pt idx="784">
                  <c:v>-3.531947405375975E-2</c:v>
                </c:pt>
                <c:pt idx="785">
                  <c:v>-4.9506911285243732E-2</c:v>
                </c:pt>
                <c:pt idx="786">
                  <c:v>-3.6561701636931482E-2</c:v>
                </c:pt>
                <c:pt idx="787">
                  <c:v>-4.0186382773050117E-2</c:v>
                </c:pt>
                <c:pt idx="788">
                  <c:v>-5.0098664257910618E-2</c:v>
                </c:pt>
                <c:pt idx="789">
                  <c:v>-2.3147366563018471E-2</c:v>
                </c:pt>
                <c:pt idx="790">
                  <c:v>-3.9260997690107248E-2</c:v>
                </c:pt>
                <c:pt idx="791">
                  <c:v>-4.1345788552896667E-2</c:v>
                </c:pt>
                <c:pt idx="792">
                  <c:v>-3.2787448357422068E-2</c:v>
                </c:pt>
                <c:pt idx="793">
                  <c:v>-4.5275118910732298E-2</c:v>
                </c:pt>
                <c:pt idx="794">
                  <c:v>-6.2701448772276153E-2</c:v>
                </c:pt>
                <c:pt idx="795">
                  <c:v>-5.8599595811171058E-2</c:v>
                </c:pt>
                <c:pt idx="796">
                  <c:v>-5.6880253952823673E-2</c:v>
                </c:pt>
                <c:pt idx="797">
                  <c:v>-4.9341725496637782E-2</c:v>
                </c:pt>
                <c:pt idx="798">
                  <c:v>-4.8679129771355183E-2</c:v>
                </c:pt>
                <c:pt idx="799">
                  <c:v>-5.1682953949391319E-2</c:v>
                </c:pt>
                <c:pt idx="800">
                  <c:v>-5.0292212850925999E-2</c:v>
                </c:pt>
                <c:pt idx="801">
                  <c:v>-0.10080622977970401</c:v>
                </c:pt>
                <c:pt idx="802">
                  <c:v>-7.0696017172235351E-2</c:v>
                </c:pt>
                <c:pt idx="803">
                  <c:v>-9.6362334356819623E-2</c:v>
                </c:pt>
                <c:pt idx="804">
                  <c:v>-6.0180759151383913E-2</c:v>
                </c:pt>
                <c:pt idx="805">
                  <c:v>-7.516059976237241E-2</c:v>
                </c:pt>
                <c:pt idx="806">
                  <c:v>-5.3272000146072807E-2</c:v>
                </c:pt>
                <c:pt idx="807">
                  <c:v>-4.3131704721345338E-2</c:v>
                </c:pt>
                <c:pt idx="808">
                  <c:v>-7.7505403454431021E-2</c:v>
                </c:pt>
                <c:pt idx="809">
                  <c:v>-4.7455242434944422E-2</c:v>
                </c:pt>
                <c:pt idx="810">
                  <c:v>-4.4230712317162683E-2</c:v>
                </c:pt>
                <c:pt idx="811">
                  <c:v>-7.1890399868653004E-2</c:v>
                </c:pt>
                <c:pt idx="812">
                  <c:v>-5.4941603788377147E-2</c:v>
                </c:pt>
                <c:pt idx="813">
                  <c:v>-6.0128825023414857E-2</c:v>
                </c:pt>
                <c:pt idx="814">
                  <c:v>-5.9703516819531573E-2</c:v>
                </c:pt>
                <c:pt idx="815">
                  <c:v>-0.1049750609443906</c:v>
                </c:pt>
                <c:pt idx="816">
                  <c:v>-6.4669156922392126E-2</c:v>
                </c:pt>
                <c:pt idx="817">
                  <c:v>-9.2488155421360463E-2</c:v>
                </c:pt>
                <c:pt idx="818">
                  <c:v>-6.2405448643504779E-2</c:v>
                </c:pt>
                <c:pt idx="819">
                  <c:v>-0.14660664801806711</c:v>
                </c:pt>
                <c:pt idx="820">
                  <c:v>-0.11829151801626391</c:v>
                </c:pt>
                <c:pt idx="821">
                  <c:v>-0.14267655481774771</c:v>
                </c:pt>
                <c:pt idx="822">
                  <c:v>-0.15789268653321509</c:v>
                </c:pt>
                <c:pt idx="823">
                  <c:v>-0.16854374557148119</c:v>
                </c:pt>
                <c:pt idx="824">
                  <c:v>-0.15102298880093701</c:v>
                </c:pt>
                <c:pt idx="825">
                  <c:v>-0.18783146410377641</c:v>
                </c:pt>
                <c:pt idx="826">
                  <c:v>-0.1852345818248686</c:v>
                </c:pt>
                <c:pt idx="827">
                  <c:v>-0.1622391736343069</c:v>
                </c:pt>
                <c:pt idx="828">
                  <c:v>-0.19543771325137199</c:v>
                </c:pt>
                <c:pt idx="829">
                  <c:v>-0.19925210441983429</c:v>
                </c:pt>
                <c:pt idx="830">
                  <c:v>-0.19475881641495571</c:v>
                </c:pt>
                <c:pt idx="831">
                  <c:v>-0.16665966609612781</c:v>
                </c:pt>
                <c:pt idx="832">
                  <c:v>-0.2016359486329691</c:v>
                </c:pt>
                <c:pt idx="833">
                  <c:v>-0.16452837741624371</c:v>
                </c:pt>
                <c:pt idx="834">
                  <c:v>-0.1644667357289642</c:v>
                </c:pt>
                <c:pt idx="835">
                  <c:v>-0.14345259953272441</c:v>
                </c:pt>
                <c:pt idx="836">
                  <c:v>-0.18370124349667319</c:v>
                </c:pt>
                <c:pt idx="837">
                  <c:v>-0.18175972415867389</c:v>
                </c:pt>
                <c:pt idx="838">
                  <c:v>-0.17903644647763001</c:v>
                </c:pt>
                <c:pt idx="839">
                  <c:v>-0.14821349093195749</c:v>
                </c:pt>
                <c:pt idx="840">
                  <c:v>-0.14491850931057931</c:v>
                </c:pt>
                <c:pt idx="841">
                  <c:v>-0.17458422262720891</c:v>
                </c:pt>
                <c:pt idx="842">
                  <c:v>-0.1381291517032622</c:v>
                </c:pt>
                <c:pt idx="843">
                  <c:v>-0.18858005448175669</c:v>
                </c:pt>
                <c:pt idx="844">
                  <c:v>-0.17559464339750239</c:v>
                </c:pt>
                <c:pt idx="845">
                  <c:v>-0.1711925606894216</c:v>
                </c:pt>
                <c:pt idx="846">
                  <c:v>-0.1027428579336906</c:v>
                </c:pt>
                <c:pt idx="847">
                  <c:v>-5.1621478568821273E-2</c:v>
                </c:pt>
                <c:pt idx="848">
                  <c:v>-9.6317217831692281E-2</c:v>
                </c:pt>
                <c:pt idx="849">
                  <c:v>-0.15057968871551661</c:v>
                </c:pt>
                <c:pt idx="850">
                  <c:v>-0.10403343611012029</c:v>
                </c:pt>
                <c:pt idx="851">
                  <c:v>-9.9200917679824474E-2</c:v>
                </c:pt>
                <c:pt idx="852">
                  <c:v>-8.4194824293561121E-2</c:v>
                </c:pt>
                <c:pt idx="853">
                  <c:v>-0.1249191994662303</c:v>
                </c:pt>
                <c:pt idx="854">
                  <c:v>-0.150899279228634</c:v>
                </c:pt>
                <c:pt idx="855">
                  <c:v>-0.12326371896170479</c:v>
                </c:pt>
                <c:pt idx="856">
                  <c:v>-0.17076817865294311</c:v>
                </c:pt>
                <c:pt idx="857">
                  <c:v>-0.1129394475782344</c:v>
                </c:pt>
                <c:pt idx="858">
                  <c:v>-0.14081298116849481</c:v>
                </c:pt>
                <c:pt idx="859">
                  <c:v>-0.1290057504767044</c:v>
                </c:pt>
                <c:pt idx="860">
                  <c:v>-0.13909248517065631</c:v>
                </c:pt>
                <c:pt idx="861">
                  <c:v>-0.14370919970440171</c:v>
                </c:pt>
                <c:pt idx="862">
                  <c:v>-0.164959772040115</c:v>
                </c:pt>
                <c:pt idx="863">
                  <c:v>-0.21180824651089569</c:v>
                </c:pt>
                <c:pt idx="864">
                  <c:v>-0.2465664124764437</c:v>
                </c:pt>
                <c:pt idx="865">
                  <c:v>-0.19372308775285649</c:v>
                </c:pt>
                <c:pt idx="866">
                  <c:v>-0.15489617713487369</c:v>
                </c:pt>
                <c:pt idx="867">
                  <c:v>-0.22471429458881159</c:v>
                </c:pt>
                <c:pt idx="868">
                  <c:v>-0.23855614340154629</c:v>
                </c:pt>
                <c:pt idx="869">
                  <c:v>-0.1317900727748065</c:v>
                </c:pt>
                <c:pt idx="870">
                  <c:v>-0.1198012511755641</c:v>
                </c:pt>
                <c:pt idx="871">
                  <c:v>-0.17993271792469151</c:v>
                </c:pt>
                <c:pt idx="872">
                  <c:v>-0.20022389548872269</c:v>
                </c:pt>
                <c:pt idx="873">
                  <c:v>-0.13208545947306019</c:v>
                </c:pt>
                <c:pt idx="874">
                  <c:v>-0.12889316241662441</c:v>
                </c:pt>
                <c:pt idx="875">
                  <c:v>-0.1627278125881722</c:v>
                </c:pt>
                <c:pt idx="876">
                  <c:v>-0.1599171779410542</c:v>
                </c:pt>
                <c:pt idx="877">
                  <c:v>-0.10442929469206259</c:v>
                </c:pt>
                <c:pt idx="878">
                  <c:v>-0.14016176463023469</c:v>
                </c:pt>
                <c:pt idx="879">
                  <c:v>-0.13173690117066639</c:v>
                </c:pt>
                <c:pt idx="880">
                  <c:v>-0.1290554963912387</c:v>
                </c:pt>
                <c:pt idx="881">
                  <c:v>-0.1145217586100247</c:v>
                </c:pt>
                <c:pt idx="882">
                  <c:v>-0.17548016836529409</c:v>
                </c:pt>
                <c:pt idx="883">
                  <c:v>-8.5105798821115353E-2</c:v>
                </c:pt>
                <c:pt idx="884">
                  <c:v>-0.14965484552899971</c:v>
                </c:pt>
                <c:pt idx="885">
                  <c:v>-0.1013855317158731</c:v>
                </c:pt>
                <c:pt idx="886">
                  <c:v>-8.0053999009501914E-2</c:v>
                </c:pt>
                <c:pt idx="887">
                  <c:v>-6.6920203367887149E-2</c:v>
                </c:pt>
                <c:pt idx="888">
                  <c:v>-0.16413825735293369</c:v>
                </c:pt>
                <c:pt idx="889">
                  <c:v>-0.19146928000905669</c:v>
                </c:pt>
                <c:pt idx="890">
                  <c:v>-0.1120959784266632</c:v>
                </c:pt>
                <c:pt idx="891">
                  <c:v>-0.1197863564415169</c:v>
                </c:pt>
                <c:pt idx="892">
                  <c:v>-0.22012158414748501</c:v>
                </c:pt>
                <c:pt idx="893">
                  <c:v>-0.27007219298674062</c:v>
                </c:pt>
                <c:pt idx="894">
                  <c:v>-0.30954756371090791</c:v>
                </c:pt>
                <c:pt idx="895">
                  <c:v>-0.23278782730915459</c:v>
                </c:pt>
                <c:pt idx="896">
                  <c:v>-0.2069280683739976</c:v>
                </c:pt>
                <c:pt idx="897">
                  <c:v>-0.1500442711027736</c:v>
                </c:pt>
                <c:pt idx="898">
                  <c:v>-8.7001882332509869E-2</c:v>
                </c:pt>
                <c:pt idx="899">
                  <c:v>-0.13097311332856221</c:v>
                </c:pt>
                <c:pt idx="900">
                  <c:v>-0.1072554571000473</c:v>
                </c:pt>
                <c:pt idx="901">
                  <c:v>-0.1295446216065623</c:v>
                </c:pt>
                <c:pt idx="902">
                  <c:v>-9.669121166232636E-2</c:v>
                </c:pt>
                <c:pt idx="903">
                  <c:v>-8.7413729262263817E-2</c:v>
                </c:pt>
                <c:pt idx="904">
                  <c:v>-9.5514150096144793E-2</c:v>
                </c:pt>
                <c:pt idx="905">
                  <c:v>-0.1080826639924842</c:v>
                </c:pt>
                <c:pt idx="906">
                  <c:v>-9.7819072467449378E-2</c:v>
                </c:pt>
                <c:pt idx="907">
                  <c:v>-0.13006732933583251</c:v>
                </c:pt>
                <c:pt idx="908">
                  <c:v>-0.13257481150045361</c:v>
                </c:pt>
                <c:pt idx="909">
                  <c:v>-0.14103659243241851</c:v>
                </c:pt>
                <c:pt idx="910">
                  <c:v>-0.12638447955267379</c:v>
                </c:pt>
                <c:pt idx="911">
                  <c:v>-0.1018283773215333</c:v>
                </c:pt>
                <c:pt idx="912">
                  <c:v>-0.17852110084410799</c:v>
                </c:pt>
                <c:pt idx="913">
                  <c:v>-0.14707800531336071</c:v>
                </c:pt>
                <c:pt idx="914">
                  <c:v>-0.13344524965852891</c:v>
                </c:pt>
                <c:pt idx="915">
                  <c:v>-0.12030839974063889</c:v>
                </c:pt>
                <c:pt idx="916">
                  <c:v>-0.13402870872088821</c:v>
                </c:pt>
                <c:pt idx="917">
                  <c:v>-0.1423414449251926</c:v>
                </c:pt>
                <c:pt idx="918">
                  <c:v>-0.1142654321391188</c:v>
                </c:pt>
                <c:pt idx="919">
                  <c:v>-0.13177108169483789</c:v>
                </c:pt>
                <c:pt idx="920">
                  <c:v>-0.15220214318514641</c:v>
                </c:pt>
                <c:pt idx="921">
                  <c:v>-7.2437002926686617E-2</c:v>
                </c:pt>
                <c:pt idx="922">
                  <c:v>-0.13414541037011871</c:v>
                </c:pt>
                <c:pt idx="923">
                  <c:v>-0.15727717498770771</c:v>
                </c:pt>
                <c:pt idx="924">
                  <c:v>-0.15556469849305499</c:v>
                </c:pt>
                <c:pt idx="925">
                  <c:v>-0.13716595680325519</c:v>
                </c:pt>
                <c:pt idx="926">
                  <c:v>-0.15218384393263509</c:v>
                </c:pt>
                <c:pt idx="927">
                  <c:v>-0.16912749632180399</c:v>
                </c:pt>
                <c:pt idx="928">
                  <c:v>-0.1760464979461798</c:v>
                </c:pt>
                <c:pt idx="929">
                  <c:v>-0.22859504327620339</c:v>
                </c:pt>
                <c:pt idx="930">
                  <c:v>-7.6378507439765014E-2</c:v>
                </c:pt>
                <c:pt idx="931">
                  <c:v>-0.1055323053431069</c:v>
                </c:pt>
                <c:pt idx="932">
                  <c:v>-0.1079631029890693</c:v>
                </c:pt>
                <c:pt idx="933">
                  <c:v>-0.1181912296067244</c:v>
                </c:pt>
                <c:pt idx="934">
                  <c:v>-0.14492027455384751</c:v>
                </c:pt>
                <c:pt idx="935">
                  <c:v>-0.102585338840808</c:v>
                </c:pt>
                <c:pt idx="936">
                  <c:v>-0.1157361630878585</c:v>
                </c:pt>
                <c:pt idx="937">
                  <c:v>-0.14903702304538691</c:v>
                </c:pt>
                <c:pt idx="938">
                  <c:v>-0.1457674650819249</c:v>
                </c:pt>
                <c:pt idx="939">
                  <c:v>-6.1556732145578892E-2</c:v>
                </c:pt>
                <c:pt idx="940">
                  <c:v>-0.118609980806059</c:v>
                </c:pt>
                <c:pt idx="941">
                  <c:v>-0.12912298356136059</c:v>
                </c:pt>
                <c:pt idx="942">
                  <c:v>-8.2891862119949589E-2</c:v>
                </c:pt>
                <c:pt idx="943">
                  <c:v>-6.6854318837677784E-2</c:v>
                </c:pt>
                <c:pt idx="944">
                  <c:v>-0.15201026637397869</c:v>
                </c:pt>
                <c:pt idx="945">
                  <c:v>-0.1197565835356071</c:v>
                </c:pt>
                <c:pt idx="946">
                  <c:v>-0.1105868319407342</c:v>
                </c:pt>
                <c:pt idx="947">
                  <c:v>-8.3097493317607768E-2</c:v>
                </c:pt>
                <c:pt idx="948">
                  <c:v>-0.1173716157265321</c:v>
                </c:pt>
                <c:pt idx="949">
                  <c:v>-6.4716511208894739E-2</c:v>
                </c:pt>
                <c:pt idx="950">
                  <c:v>-0.12741437449250881</c:v>
                </c:pt>
                <c:pt idx="951">
                  <c:v>-7.455760527987948E-2</c:v>
                </c:pt>
                <c:pt idx="952">
                  <c:v>-9.935059654116199E-2</c:v>
                </c:pt>
                <c:pt idx="953">
                  <c:v>-6.7713609662304802E-2</c:v>
                </c:pt>
                <c:pt idx="954">
                  <c:v>-8.8804249602384269E-2</c:v>
                </c:pt>
                <c:pt idx="955">
                  <c:v>-8.8418909446002517E-2</c:v>
                </c:pt>
                <c:pt idx="956">
                  <c:v>-6.9039178561653008E-2</c:v>
                </c:pt>
                <c:pt idx="957">
                  <c:v>-6.0107724041657248E-2</c:v>
                </c:pt>
                <c:pt idx="958">
                  <c:v>-5.5685635701292202E-2</c:v>
                </c:pt>
                <c:pt idx="959">
                  <c:v>-3.8253255654831828E-2</c:v>
                </c:pt>
                <c:pt idx="960">
                  <c:v>-5.5255729306353391E-2</c:v>
                </c:pt>
                <c:pt idx="961">
                  <c:v>-6.9476697214545996E-2</c:v>
                </c:pt>
                <c:pt idx="962">
                  <c:v>-4.2716704840025252E-2</c:v>
                </c:pt>
                <c:pt idx="963">
                  <c:v>-4.8909941454365918E-2</c:v>
                </c:pt>
                <c:pt idx="964">
                  <c:v>-2.5271940115316919E-2</c:v>
                </c:pt>
                <c:pt idx="965">
                  <c:v>-5.3439242107916923E-2</c:v>
                </c:pt>
                <c:pt idx="966">
                  <c:v>-4.6100503852257883E-2</c:v>
                </c:pt>
                <c:pt idx="967">
                  <c:v>-4.167205389237575E-2</c:v>
                </c:pt>
                <c:pt idx="968">
                  <c:v>-1.7154195735371969E-2</c:v>
                </c:pt>
                <c:pt idx="969">
                  <c:v>-4.0898328662299817E-2</c:v>
                </c:pt>
                <c:pt idx="970">
                  <c:v>-3.85668265354158E-2</c:v>
                </c:pt>
                <c:pt idx="971">
                  <c:v>-4.3739924500428233E-2</c:v>
                </c:pt>
                <c:pt idx="972">
                  <c:v>-3.7031870833459088E-2</c:v>
                </c:pt>
                <c:pt idx="973">
                  <c:v>-3.6268180880598043E-2</c:v>
                </c:pt>
                <c:pt idx="974">
                  <c:v>-6.0519586718242251E-2</c:v>
                </c:pt>
                <c:pt idx="975">
                  <c:v>-8.1476005620497727E-2</c:v>
                </c:pt>
                <c:pt idx="976">
                  <c:v>-8.2230280760350605E-2</c:v>
                </c:pt>
                <c:pt idx="977">
                  <c:v>-7.0018826146510407E-2</c:v>
                </c:pt>
                <c:pt idx="978">
                  <c:v>-7.2117914448599246E-2</c:v>
                </c:pt>
                <c:pt idx="979">
                  <c:v>-8.4162017687366281E-2</c:v>
                </c:pt>
                <c:pt idx="980">
                  <c:v>-0.10119491695018221</c:v>
                </c:pt>
                <c:pt idx="981">
                  <c:v>-0.10204432539376961</c:v>
                </c:pt>
                <c:pt idx="982">
                  <c:v>-0.1065741558882647</c:v>
                </c:pt>
                <c:pt idx="983">
                  <c:v>-0.13261755013373519</c:v>
                </c:pt>
                <c:pt idx="984">
                  <c:v>-0.13759303486727931</c:v>
                </c:pt>
                <c:pt idx="985">
                  <c:v>-0.14611372369535161</c:v>
                </c:pt>
                <c:pt idx="986">
                  <c:v>-0.13539507105968659</c:v>
                </c:pt>
                <c:pt idx="987">
                  <c:v>-0.16470582099562209</c:v>
                </c:pt>
                <c:pt idx="988">
                  <c:v>-0.10571475222057811</c:v>
                </c:pt>
                <c:pt idx="989">
                  <c:v>-0.16658525295521889</c:v>
                </c:pt>
                <c:pt idx="990">
                  <c:v>-0.17712895895449099</c:v>
                </c:pt>
                <c:pt idx="991">
                  <c:v>-0.17855151294554289</c:v>
                </c:pt>
                <c:pt idx="992">
                  <c:v>-0.16971469701992331</c:v>
                </c:pt>
                <c:pt idx="993">
                  <c:v>-0.25198861434514419</c:v>
                </c:pt>
                <c:pt idx="994">
                  <c:v>-0.20200765461256279</c:v>
                </c:pt>
                <c:pt idx="995">
                  <c:v>-0.19867766151366939</c:v>
                </c:pt>
                <c:pt idx="996">
                  <c:v>-0.21800462119080649</c:v>
                </c:pt>
                <c:pt idx="997">
                  <c:v>-0.27462279300174952</c:v>
                </c:pt>
                <c:pt idx="998">
                  <c:v>-0.25987407959474962</c:v>
                </c:pt>
                <c:pt idx="999">
                  <c:v>-0.2152247709917009</c:v>
                </c:pt>
                <c:pt idx="1000">
                  <c:v>-0.17427428750528651</c:v>
                </c:pt>
                <c:pt idx="1001">
                  <c:v>-0.23669725331051031</c:v>
                </c:pt>
                <c:pt idx="1002">
                  <c:v>-0.16954567544936891</c:v>
                </c:pt>
                <c:pt idx="1003">
                  <c:v>-0.16044983982004679</c:v>
                </c:pt>
                <c:pt idx="1004">
                  <c:v>-0.19818404470186099</c:v>
                </c:pt>
                <c:pt idx="1005">
                  <c:v>-0.2199320021794309</c:v>
                </c:pt>
                <c:pt idx="1006">
                  <c:v>-0.1772174497695487</c:v>
                </c:pt>
                <c:pt idx="1007">
                  <c:v>-0.18156105134283701</c:v>
                </c:pt>
                <c:pt idx="1008">
                  <c:v>-0.18232660800748751</c:v>
                </c:pt>
                <c:pt idx="1009">
                  <c:v>-0.13481075623629199</c:v>
                </c:pt>
                <c:pt idx="1010">
                  <c:v>-0.1705853581351883</c:v>
                </c:pt>
                <c:pt idx="1011">
                  <c:v>-0.16034771537252421</c:v>
                </c:pt>
                <c:pt idx="1012">
                  <c:v>-0.18383704227914571</c:v>
                </c:pt>
                <c:pt idx="1013">
                  <c:v>-0.13293058394296539</c:v>
                </c:pt>
                <c:pt idx="1014">
                  <c:v>-0.13452725411829949</c:v>
                </c:pt>
                <c:pt idx="1015">
                  <c:v>-0.1431212965378256</c:v>
                </c:pt>
                <c:pt idx="1016">
                  <c:v>-0.15072850957368181</c:v>
                </c:pt>
                <c:pt idx="1017">
                  <c:v>-0.177862769701569</c:v>
                </c:pt>
                <c:pt idx="1018">
                  <c:v>-0.1389053786989817</c:v>
                </c:pt>
                <c:pt idx="1019">
                  <c:v>-0.15362341754286329</c:v>
                </c:pt>
                <c:pt idx="1020">
                  <c:v>-0.13440088590632379</c:v>
                </c:pt>
                <c:pt idx="1021">
                  <c:v>-0.1631002831588311</c:v>
                </c:pt>
                <c:pt idx="1022">
                  <c:v>-0.15113288134376551</c:v>
                </c:pt>
                <c:pt idx="1023">
                  <c:v>-0.16530109967453541</c:v>
                </c:pt>
                <c:pt idx="1024">
                  <c:v>-0.13661554131351539</c:v>
                </c:pt>
                <c:pt idx="1025">
                  <c:v>-0.16471334447552061</c:v>
                </c:pt>
                <c:pt idx="1026">
                  <c:v>-0.19138931546298071</c:v>
                </c:pt>
                <c:pt idx="1027">
                  <c:v>-0.13527907872177841</c:v>
                </c:pt>
                <c:pt idx="1028">
                  <c:v>-0.15788356423906799</c:v>
                </c:pt>
                <c:pt idx="1029">
                  <c:v>-0.12923137980877469</c:v>
                </c:pt>
                <c:pt idx="1030">
                  <c:v>-0.11000787888760891</c:v>
                </c:pt>
                <c:pt idx="1031">
                  <c:v>-0.1237747734824156</c:v>
                </c:pt>
                <c:pt idx="1032">
                  <c:v>-0.1024309913646546</c:v>
                </c:pt>
                <c:pt idx="1033">
                  <c:v>-0.1224566443632519</c:v>
                </c:pt>
                <c:pt idx="1034">
                  <c:v>-7.6962360327276838E-2</c:v>
                </c:pt>
                <c:pt idx="1035">
                  <c:v>-7.8136241108391388E-2</c:v>
                </c:pt>
                <c:pt idx="1036">
                  <c:v>-8.9064218742927248E-2</c:v>
                </c:pt>
                <c:pt idx="1037">
                  <c:v>-6.9137329818104193E-2</c:v>
                </c:pt>
                <c:pt idx="1038">
                  <c:v>-0.13380568989458341</c:v>
                </c:pt>
                <c:pt idx="1039">
                  <c:v>-7.2040566642738474E-2</c:v>
                </c:pt>
                <c:pt idx="1040">
                  <c:v>-5.037186826834418E-2</c:v>
                </c:pt>
                <c:pt idx="1041">
                  <c:v>-0.13229346872161299</c:v>
                </c:pt>
                <c:pt idx="1042">
                  <c:v>-0.1338458043859776</c:v>
                </c:pt>
                <c:pt idx="1043">
                  <c:v>-0.1070578254385984</c:v>
                </c:pt>
                <c:pt idx="1044">
                  <c:v>-0.10547897733199101</c:v>
                </c:pt>
                <c:pt idx="1045">
                  <c:v>-0.20572539400164189</c:v>
                </c:pt>
                <c:pt idx="1046">
                  <c:v>-0.14247639093343009</c:v>
                </c:pt>
                <c:pt idx="1047">
                  <c:v>-0.1287480596843002</c:v>
                </c:pt>
                <c:pt idx="1048">
                  <c:v>-0.1368281541363289</c:v>
                </c:pt>
                <c:pt idx="1049">
                  <c:v>-0.14889745520227959</c:v>
                </c:pt>
                <c:pt idx="1050">
                  <c:v>-0.19506865374127211</c:v>
                </c:pt>
                <c:pt idx="1051">
                  <c:v>-0.27610201903950921</c:v>
                </c:pt>
                <c:pt idx="1052">
                  <c:v>-0.2468051108383357</c:v>
                </c:pt>
                <c:pt idx="1053">
                  <c:v>-0.17009788684015251</c:v>
                </c:pt>
                <c:pt idx="1054">
                  <c:v>-0.13032572162524639</c:v>
                </c:pt>
                <c:pt idx="1055">
                  <c:v>-0.20386997644075211</c:v>
                </c:pt>
                <c:pt idx="1056">
                  <c:v>-0.1522659104274153</c:v>
                </c:pt>
                <c:pt idx="1057">
                  <c:v>-0.19549374629029109</c:v>
                </c:pt>
                <c:pt idx="1058">
                  <c:v>-0.18015443191381891</c:v>
                </c:pt>
                <c:pt idx="1059">
                  <c:v>-0.17538680491672501</c:v>
                </c:pt>
                <c:pt idx="1060">
                  <c:v>-9.4119372193522371E-2</c:v>
                </c:pt>
                <c:pt idx="1061">
                  <c:v>-0.1711152364286006</c:v>
                </c:pt>
                <c:pt idx="1062">
                  <c:v>-0.16831664950592029</c:v>
                </c:pt>
                <c:pt idx="1063">
                  <c:v>-0.16850414179920009</c:v>
                </c:pt>
                <c:pt idx="1064">
                  <c:v>-0.1651922961620442</c:v>
                </c:pt>
                <c:pt idx="1065">
                  <c:v>-0.1930716895391095</c:v>
                </c:pt>
                <c:pt idx="1066">
                  <c:v>-0.16037944865455539</c:v>
                </c:pt>
                <c:pt idx="1067">
                  <c:v>-0.13416757964758391</c:v>
                </c:pt>
                <c:pt idx="1068">
                  <c:v>-0.20087907846108061</c:v>
                </c:pt>
                <c:pt idx="1069">
                  <c:v>-0.13196298102847201</c:v>
                </c:pt>
                <c:pt idx="1070">
                  <c:v>-0.19964852299257421</c:v>
                </c:pt>
                <c:pt idx="1071">
                  <c:v>-0.15297277091162109</c:v>
                </c:pt>
                <c:pt idx="1072">
                  <c:v>-0.19545407308886259</c:v>
                </c:pt>
                <c:pt idx="1073">
                  <c:v>-0.10583990419796491</c:v>
                </c:pt>
                <c:pt idx="1074">
                  <c:v>-0.1523004106302723</c:v>
                </c:pt>
                <c:pt idx="1075">
                  <c:v>-0.18872336149119501</c:v>
                </c:pt>
                <c:pt idx="1076">
                  <c:v>-6.3207821302467673E-2</c:v>
                </c:pt>
                <c:pt idx="1077">
                  <c:v>-0.12518647575816161</c:v>
                </c:pt>
                <c:pt idx="1078">
                  <c:v>-0.16431752548401429</c:v>
                </c:pt>
                <c:pt idx="1079">
                  <c:v>-0.16610906165958619</c:v>
                </c:pt>
                <c:pt idx="1080">
                  <c:v>-0.14771786082094479</c:v>
                </c:pt>
                <c:pt idx="1081">
                  <c:v>-0.15880897473029121</c:v>
                </c:pt>
                <c:pt idx="1082">
                  <c:v>-0.1935138114250918</c:v>
                </c:pt>
                <c:pt idx="1083">
                  <c:v>-0.19401100344111441</c:v>
                </c:pt>
                <c:pt idx="1084">
                  <c:v>-0.230849958990377</c:v>
                </c:pt>
                <c:pt idx="1085">
                  <c:v>-0.15339098458510481</c:v>
                </c:pt>
                <c:pt idx="1086">
                  <c:v>-0.22935469626113369</c:v>
                </c:pt>
                <c:pt idx="1087">
                  <c:v>-0.15439975711993559</c:v>
                </c:pt>
                <c:pt idx="1088">
                  <c:v>-0.26077293298220638</c:v>
                </c:pt>
                <c:pt idx="1089">
                  <c:v>-0.2330177533521576</c:v>
                </c:pt>
                <c:pt idx="1090">
                  <c:v>-0.24906434664732269</c:v>
                </c:pt>
                <c:pt idx="1091">
                  <c:v>-0.22778816949721689</c:v>
                </c:pt>
                <c:pt idx="1092">
                  <c:v>-0.15707797241361671</c:v>
                </c:pt>
                <c:pt idx="1093">
                  <c:v>-0.22804709966510631</c:v>
                </c:pt>
                <c:pt idx="1094">
                  <c:v>-0.14641108170334949</c:v>
                </c:pt>
                <c:pt idx="1095">
                  <c:v>-0.15957269449041561</c:v>
                </c:pt>
                <c:pt idx="1096">
                  <c:v>-0.16707944568802471</c:v>
                </c:pt>
                <c:pt idx="1097">
                  <c:v>-0.2187926345656182</c:v>
                </c:pt>
                <c:pt idx="1098">
                  <c:v>-0.20577605529679599</c:v>
                </c:pt>
                <c:pt idx="1099">
                  <c:v>-0.14431049271641849</c:v>
                </c:pt>
                <c:pt idx="1100">
                  <c:v>-0.1424517181485315</c:v>
                </c:pt>
                <c:pt idx="1101">
                  <c:v>-0.11446802806982551</c:v>
                </c:pt>
                <c:pt idx="1102">
                  <c:v>-0.17299343984323301</c:v>
                </c:pt>
                <c:pt idx="1103">
                  <c:v>-0.20882526453048861</c:v>
                </c:pt>
                <c:pt idx="1104">
                  <c:v>-0.20502121138650281</c:v>
                </c:pt>
                <c:pt idx="1105">
                  <c:v>-0.1679537083366511</c:v>
                </c:pt>
                <c:pt idx="1106">
                  <c:v>-0.19069863138634369</c:v>
                </c:pt>
                <c:pt idx="1107">
                  <c:v>-0.23406754610847891</c:v>
                </c:pt>
                <c:pt idx="1108">
                  <c:v>-0.17370911767962841</c:v>
                </c:pt>
                <c:pt idx="1109">
                  <c:v>-0.22978766950287141</c:v>
                </c:pt>
                <c:pt idx="1110">
                  <c:v>-0.20025894620702581</c:v>
                </c:pt>
                <c:pt idx="1111">
                  <c:v>-0.17814209476386561</c:v>
                </c:pt>
                <c:pt idx="1112">
                  <c:v>-0.16595960952026831</c:v>
                </c:pt>
                <c:pt idx="1113">
                  <c:v>-9.1879776816311945E-2</c:v>
                </c:pt>
                <c:pt idx="1114">
                  <c:v>-0.15672296515738221</c:v>
                </c:pt>
                <c:pt idx="1115">
                  <c:v>-0.18614659557651439</c:v>
                </c:pt>
                <c:pt idx="1116">
                  <c:v>-0.23010604561400189</c:v>
                </c:pt>
                <c:pt idx="1117">
                  <c:v>-0.1251239718992273</c:v>
                </c:pt>
                <c:pt idx="1118">
                  <c:v>-0.16086892388988361</c:v>
                </c:pt>
                <c:pt idx="1119">
                  <c:v>-0.18093162197070559</c:v>
                </c:pt>
                <c:pt idx="1120">
                  <c:v>-0.16236136766647929</c:v>
                </c:pt>
                <c:pt idx="1121">
                  <c:v>-0.23585275825704699</c:v>
                </c:pt>
                <c:pt idx="1122">
                  <c:v>-0.13835887705344399</c:v>
                </c:pt>
                <c:pt idx="1123">
                  <c:v>-0.2904054914016061</c:v>
                </c:pt>
                <c:pt idx="1124">
                  <c:v>-0.24065420622856001</c:v>
                </c:pt>
                <c:pt idx="1125">
                  <c:v>-0.1889875411711307</c:v>
                </c:pt>
                <c:pt idx="1126">
                  <c:v>-0.1956270183665702</c:v>
                </c:pt>
                <c:pt idx="1127">
                  <c:v>-0.1551725849475025</c:v>
                </c:pt>
                <c:pt idx="1128">
                  <c:v>-0.17690172143740021</c:v>
                </c:pt>
                <c:pt idx="1129">
                  <c:v>-0.25711838978682749</c:v>
                </c:pt>
                <c:pt idx="1130">
                  <c:v>-0.1794031330531225</c:v>
                </c:pt>
                <c:pt idx="1131">
                  <c:v>-0.28217456749466441</c:v>
                </c:pt>
                <c:pt idx="1132">
                  <c:v>-0.26307948149656102</c:v>
                </c:pt>
                <c:pt idx="1133">
                  <c:v>-0.1919938945233067</c:v>
                </c:pt>
                <c:pt idx="1134">
                  <c:v>-0.24110705942043981</c:v>
                </c:pt>
                <c:pt idx="1135">
                  <c:v>-0.18371364833804851</c:v>
                </c:pt>
                <c:pt idx="1136">
                  <c:v>-0.27608658824411431</c:v>
                </c:pt>
                <c:pt idx="1137">
                  <c:v>-0.28308488797599379</c:v>
                </c:pt>
                <c:pt idx="1138">
                  <c:v>-0.25105769218447932</c:v>
                </c:pt>
                <c:pt idx="1139">
                  <c:v>-0.23605135313886161</c:v>
                </c:pt>
                <c:pt idx="1140">
                  <c:v>-0.18937797050329949</c:v>
                </c:pt>
                <c:pt idx="1141">
                  <c:v>-0.22015107161919481</c:v>
                </c:pt>
                <c:pt idx="1142">
                  <c:v>-0.23203492650031979</c:v>
                </c:pt>
                <c:pt idx="1143">
                  <c:v>-0.29074180835977143</c:v>
                </c:pt>
                <c:pt idx="1144">
                  <c:v>-0.24142284055365901</c:v>
                </c:pt>
                <c:pt idx="1145">
                  <c:v>-0.16924942727347619</c:v>
                </c:pt>
                <c:pt idx="1146">
                  <c:v>-0.28196140549580778</c:v>
                </c:pt>
                <c:pt idx="1147">
                  <c:v>-0.27288227462135822</c:v>
                </c:pt>
                <c:pt idx="1148">
                  <c:v>-0.1712311384123136</c:v>
                </c:pt>
                <c:pt idx="1149">
                  <c:v>-0.1028613227606494</c:v>
                </c:pt>
                <c:pt idx="1150">
                  <c:v>-0.28737401694843739</c:v>
                </c:pt>
                <c:pt idx="1151">
                  <c:v>-0.20795836445184651</c:v>
                </c:pt>
                <c:pt idx="1152">
                  <c:v>-0.14705135102613859</c:v>
                </c:pt>
                <c:pt idx="1153">
                  <c:v>-0.14113960936851519</c:v>
                </c:pt>
                <c:pt idx="1154">
                  <c:v>-0.35960898097321298</c:v>
                </c:pt>
                <c:pt idx="1155">
                  <c:v>-0.24841878228318751</c:v>
                </c:pt>
                <c:pt idx="1156">
                  <c:v>-0.2277745754751038</c:v>
                </c:pt>
                <c:pt idx="1157">
                  <c:v>-0.1971044592826573</c:v>
                </c:pt>
                <c:pt idx="1158">
                  <c:v>-0.3785285366472621</c:v>
                </c:pt>
                <c:pt idx="1159">
                  <c:v>-0.39046120817203378</c:v>
                </c:pt>
                <c:pt idx="1160">
                  <c:v>-0.24776088702198951</c:v>
                </c:pt>
                <c:pt idx="1161">
                  <c:v>-0.27010312886767129</c:v>
                </c:pt>
                <c:pt idx="1162">
                  <c:v>-0.24396844308936219</c:v>
                </c:pt>
                <c:pt idx="1163">
                  <c:v>-0.21151998364792909</c:v>
                </c:pt>
                <c:pt idx="1164">
                  <c:v>-0.1611067804910625</c:v>
                </c:pt>
                <c:pt idx="1165">
                  <c:v>-0.17301690072038711</c:v>
                </c:pt>
                <c:pt idx="1166">
                  <c:v>-0.1581737599828788</c:v>
                </c:pt>
                <c:pt idx="1167">
                  <c:v>-0.24620460692119381</c:v>
                </c:pt>
                <c:pt idx="1168">
                  <c:v>-0.19857395675088821</c:v>
                </c:pt>
                <c:pt idx="1169">
                  <c:v>-0.1283111190508156</c:v>
                </c:pt>
                <c:pt idx="1170">
                  <c:v>-0.15945816510182659</c:v>
                </c:pt>
                <c:pt idx="1171">
                  <c:v>-0.1391140462944612</c:v>
                </c:pt>
                <c:pt idx="1172">
                  <c:v>-0.18336590317352161</c:v>
                </c:pt>
                <c:pt idx="1173">
                  <c:v>-0.1971577867839609</c:v>
                </c:pt>
                <c:pt idx="1174">
                  <c:v>-0.21511275938663929</c:v>
                </c:pt>
                <c:pt idx="1175">
                  <c:v>-0.21757883166301151</c:v>
                </c:pt>
                <c:pt idx="1176">
                  <c:v>-0.1410885931113775</c:v>
                </c:pt>
                <c:pt idx="1177">
                  <c:v>-0.14646982987539131</c:v>
                </c:pt>
                <c:pt idx="1178">
                  <c:v>-0.17477901510033081</c:v>
                </c:pt>
                <c:pt idx="1179">
                  <c:v>-0.15542440824312809</c:v>
                </c:pt>
                <c:pt idx="1180">
                  <c:v>-0.17202575254048949</c:v>
                </c:pt>
                <c:pt idx="1181">
                  <c:v>-0.14639569795253121</c:v>
                </c:pt>
                <c:pt idx="1182">
                  <c:v>-0.2089727368903935</c:v>
                </c:pt>
                <c:pt idx="1183">
                  <c:v>-0.17749945406310119</c:v>
                </c:pt>
                <c:pt idx="1184">
                  <c:v>-0.1697272384263247</c:v>
                </c:pt>
                <c:pt idx="1185">
                  <c:v>-0.18149290224317369</c:v>
                </c:pt>
                <c:pt idx="1186">
                  <c:v>-0.2207889876006556</c:v>
                </c:pt>
                <c:pt idx="1187">
                  <c:v>-0.13834323509979801</c:v>
                </c:pt>
                <c:pt idx="1188">
                  <c:v>-0.113719811840478</c:v>
                </c:pt>
                <c:pt idx="1189">
                  <c:v>-0.1521037445548522</c:v>
                </c:pt>
                <c:pt idx="1190">
                  <c:v>-0.17142114641530001</c:v>
                </c:pt>
                <c:pt idx="1191">
                  <c:v>-0.13497373604202381</c:v>
                </c:pt>
                <c:pt idx="1192">
                  <c:v>-0.1172242890636413</c:v>
                </c:pt>
                <c:pt idx="1193">
                  <c:v>-0.1636756736654047</c:v>
                </c:pt>
                <c:pt idx="1194">
                  <c:v>-0.1794088450648067</c:v>
                </c:pt>
                <c:pt idx="1195">
                  <c:v>-0.15657926195733929</c:v>
                </c:pt>
                <c:pt idx="1196">
                  <c:v>-0.12569487088559769</c:v>
                </c:pt>
                <c:pt idx="1197">
                  <c:v>-8.4919703299100702E-2</c:v>
                </c:pt>
                <c:pt idx="1198">
                  <c:v>-0.1223227510552195</c:v>
                </c:pt>
                <c:pt idx="1199">
                  <c:v>-0.153205021219013</c:v>
                </c:pt>
                <c:pt idx="1200">
                  <c:v>-0.24834432922622379</c:v>
                </c:pt>
                <c:pt idx="1201">
                  <c:v>-0.23219665587506391</c:v>
                </c:pt>
                <c:pt idx="1202">
                  <c:v>-0.24183113355224231</c:v>
                </c:pt>
                <c:pt idx="1203">
                  <c:v>-0.1846104767893256</c:v>
                </c:pt>
                <c:pt idx="1204">
                  <c:v>-0.1048125722920619</c:v>
                </c:pt>
                <c:pt idx="1205">
                  <c:v>-0.15296975523035361</c:v>
                </c:pt>
                <c:pt idx="1206">
                  <c:v>-0.2469769925003249</c:v>
                </c:pt>
                <c:pt idx="1207">
                  <c:v>-0.1451944068769831</c:v>
                </c:pt>
                <c:pt idx="1208">
                  <c:v>-0.21141545427613501</c:v>
                </c:pt>
                <c:pt idx="1209">
                  <c:v>-0.23378342505516439</c:v>
                </c:pt>
                <c:pt idx="1210">
                  <c:v>-0.17562389251974489</c:v>
                </c:pt>
                <c:pt idx="1211">
                  <c:v>-0.21996195557500681</c:v>
                </c:pt>
                <c:pt idx="1212">
                  <c:v>-0.17971319265280819</c:v>
                </c:pt>
                <c:pt idx="1213">
                  <c:v>-0.1243340600816429</c:v>
                </c:pt>
                <c:pt idx="1214">
                  <c:v>-0.18349088147118259</c:v>
                </c:pt>
                <c:pt idx="1215">
                  <c:v>-0.181413378912894</c:v>
                </c:pt>
                <c:pt idx="1216">
                  <c:v>-0.16053348088483371</c:v>
                </c:pt>
                <c:pt idx="1217">
                  <c:v>-0.10728298500373359</c:v>
                </c:pt>
              </c:numCache>
            </c:numRef>
          </c:val>
          <c:extLst>
            <c:ext xmlns:c16="http://schemas.microsoft.com/office/drawing/2014/chart" uri="{C3380CC4-5D6E-409C-BE32-E72D297353CC}">
              <c16:uniqueId val="{00000005-2B5F-4852-990D-D4FC3BD1DE07}"/>
            </c:ext>
          </c:extLst>
        </c:ser>
        <c:dLbls>
          <c:showLegendKey val="0"/>
          <c:showVal val="0"/>
          <c:showCatName val="0"/>
          <c:showSerName val="0"/>
          <c:showPercent val="0"/>
          <c:showBubbleSize val="0"/>
        </c:dLbls>
        <c:axId val="699977088"/>
        <c:axId val="699975552"/>
      </c:areaChart>
      <c:lineChart>
        <c:grouping val="standard"/>
        <c:varyColors val="0"/>
        <c:ser>
          <c:idx val="0"/>
          <c:order val="0"/>
          <c:tx>
            <c:strRef>
              <c:f>'Finansiel stressindikator'!$B$7</c:f>
              <c:strCache>
                <c:ptCount val="1"/>
                <c:pt idx="0">
                  <c:v>Indikator</c:v>
                </c:pt>
              </c:strCache>
            </c:strRef>
          </c:tx>
          <c:spPr>
            <a:ln w="19050">
              <a:solidFill>
                <a:sysClr val="windowText" lastClr="000000"/>
              </a:solidFill>
            </a:ln>
          </c:spPr>
          <c:marker>
            <c:symbol val="none"/>
          </c:marker>
          <c:cat>
            <c:numRef>
              <c:f>'Finansiel stressindikator'!$A$8:$A$1225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'Finansiel stressindikator'!$B$8:$B$1225</c:f>
              <c:numCache>
                <c:formatCode>0.000</c:formatCode>
                <c:ptCount val="1218"/>
                <c:pt idx="0">
                  <c:v>0.25362130364675722</c:v>
                </c:pt>
                <c:pt idx="1">
                  <c:v>0.29085483176235488</c:v>
                </c:pt>
                <c:pt idx="2">
                  <c:v>0.32882240475697577</c:v>
                </c:pt>
                <c:pt idx="3">
                  <c:v>0.31547101820006629</c:v>
                </c:pt>
                <c:pt idx="4">
                  <c:v>0.29260631117433761</c:v>
                </c:pt>
                <c:pt idx="5">
                  <c:v>0.30089942625567112</c:v>
                </c:pt>
                <c:pt idx="6">
                  <c:v>0.23430225250686479</c:v>
                </c:pt>
                <c:pt idx="7">
                  <c:v>0.35890763678561799</c:v>
                </c:pt>
                <c:pt idx="8">
                  <c:v>0.34790640461005928</c:v>
                </c:pt>
                <c:pt idx="9">
                  <c:v>0.26848531964724232</c:v>
                </c:pt>
                <c:pt idx="10">
                  <c:v>0.28204940297090508</c:v>
                </c:pt>
                <c:pt idx="11">
                  <c:v>0.2272853607749942</c:v>
                </c:pt>
                <c:pt idx="12">
                  <c:v>0.226771750563484</c:v>
                </c:pt>
                <c:pt idx="13">
                  <c:v>0.2304912594737504</c:v>
                </c:pt>
                <c:pt idx="14">
                  <c:v>0.19807269058178231</c:v>
                </c:pt>
                <c:pt idx="15">
                  <c:v>0.29556986770289378</c:v>
                </c:pt>
                <c:pt idx="16">
                  <c:v>0.19969511694601311</c:v>
                </c:pt>
                <c:pt idx="17">
                  <c:v>0.20786175916992269</c:v>
                </c:pt>
                <c:pt idx="18">
                  <c:v>0.23207589920462091</c:v>
                </c:pt>
                <c:pt idx="19">
                  <c:v>0.31123988567622102</c:v>
                </c:pt>
                <c:pt idx="20">
                  <c:v>0.2202271556662537</c:v>
                </c:pt>
                <c:pt idx="21">
                  <c:v>0.20421193717217459</c:v>
                </c:pt>
                <c:pt idx="22">
                  <c:v>0.2401707871685346</c:v>
                </c:pt>
                <c:pt idx="23">
                  <c:v>0.1844581672609048</c:v>
                </c:pt>
                <c:pt idx="24">
                  <c:v>0.12943335290545729</c:v>
                </c:pt>
                <c:pt idx="25">
                  <c:v>0.15400067210355339</c:v>
                </c:pt>
                <c:pt idx="26">
                  <c:v>0.1628299004350395</c:v>
                </c:pt>
                <c:pt idx="27">
                  <c:v>0.12829637442731909</c:v>
                </c:pt>
                <c:pt idx="28">
                  <c:v>0.16705404288889261</c:v>
                </c:pt>
                <c:pt idx="29">
                  <c:v>0.14787760579496401</c:v>
                </c:pt>
                <c:pt idx="30">
                  <c:v>0.16778671059530301</c:v>
                </c:pt>
                <c:pt idx="31">
                  <c:v>9.2745848115381252E-2</c:v>
                </c:pt>
                <c:pt idx="32">
                  <c:v>0.16909033141738539</c:v>
                </c:pt>
                <c:pt idx="33">
                  <c:v>0.1402307262914739</c:v>
                </c:pt>
                <c:pt idx="34">
                  <c:v>9.7509732212960054E-2</c:v>
                </c:pt>
                <c:pt idx="35">
                  <c:v>0.1142785309534653</c:v>
                </c:pt>
                <c:pt idx="36">
                  <c:v>0.16236082575413491</c:v>
                </c:pt>
                <c:pt idx="37">
                  <c:v>0.10882439028972871</c:v>
                </c:pt>
                <c:pt idx="38">
                  <c:v>0.1204883759795651</c:v>
                </c:pt>
                <c:pt idx="39">
                  <c:v>0.1057713551546645</c:v>
                </c:pt>
                <c:pt idx="40">
                  <c:v>9.661732447809121E-2</c:v>
                </c:pt>
                <c:pt idx="41">
                  <c:v>0.1092724466863533</c:v>
                </c:pt>
                <c:pt idx="42">
                  <c:v>7.9922744078892577E-2</c:v>
                </c:pt>
                <c:pt idx="43">
                  <c:v>6.21800445898072E-2</c:v>
                </c:pt>
                <c:pt idx="44">
                  <c:v>7.1869318240171925E-2</c:v>
                </c:pt>
                <c:pt idx="45">
                  <c:v>6.5718810429056793E-2</c:v>
                </c:pt>
                <c:pt idx="46">
                  <c:v>8.9954512172208456E-2</c:v>
                </c:pt>
                <c:pt idx="47">
                  <c:v>8.7815159504725127E-2</c:v>
                </c:pt>
                <c:pt idx="48">
                  <c:v>6.7914873363739192E-2</c:v>
                </c:pt>
                <c:pt idx="49">
                  <c:v>7.0939454519381384E-2</c:v>
                </c:pt>
                <c:pt idx="50">
                  <c:v>7.7156300510149406E-2</c:v>
                </c:pt>
                <c:pt idx="51">
                  <c:v>6.9296368689714546E-2</c:v>
                </c:pt>
                <c:pt idx="52">
                  <c:v>8.0095837605194314E-2</c:v>
                </c:pt>
                <c:pt idx="53">
                  <c:v>8.0415271527253335E-2</c:v>
                </c:pt>
                <c:pt idx="54">
                  <c:v>6.0099632694487398E-2</c:v>
                </c:pt>
                <c:pt idx="55">
                  <c:v>4.8545274615599862E-2</c:v>
                </c:pt>
                <c:pt idx="56">
                  <c:v>4.8591635567011911E-2</c:v>
                </c:pt>
                <c:pt idx="57">
                  <c:v>4.1068289512751467E-2</c:v>
                </c:pt>
                <c:pt idx="58">
                  <c:v>5.9148102278107788E-2</c:v>
                </c:pt>
                <c:pt idx="59">
                  <c:v>5.3009782419947783E-2</c:v>
                </c:pt>
                <c:pt idx="60">
                  <c:v>4.4496265925411588E-2</c:v>
                </c:pt>
                <c:pt idx="61">
                  <c:v>5.2722268766302753E-2</c:v>
                </c:pt>
                <c:pt idx="62">
                  <c:v>4.7313271279450932E-2</c:v>
                </c:pt>
                <c:pt idx="63">
                  <c:v>4.4985258194404118E-2</c:v>
                </c:pt>
                <c:pt idx="64">
                  <c:v>4.0867990551633981E-2</c:v>
                </c:pt>
                <c:pt idx="65">
                  <c:v>4.8776761836238913E-2</c:v>
                </c:pt>
                <c:pt idx="66">
                  <c:v>5.1763514673366297E-2</c:v>
                </c:pt>
                <c:pt idx="67">
                  <c:v>5.9662925596747497E-2</c:v>
                </c:pt>
                <c:pt idx="68">
                  <c:v>5.9127197142060467E-2</c:v>
                </c:pt>
                <c:pt idx="69">
                  <c:v>6.3392306741082455E-2</c:v>
                </c:pt>
                <c:pt idx="70">
                  <c:v>4.3158231173325991E-2</c:v>
                </c:pt>
                <c:pt idx="71">
                  <c:v>4.4315122607918513E-2</c:v>
                </c:pt>
                <c:pt idx="72">
                  <c:v>6.3197155255356061E-2</c:v>
                </c:pt>
                <c:pt idx="73">
                  <c:v>6.6007978142296531E-2</c:v>
                </c:pt>
                <c:pt idx="74">
                  <c:v>4.46405833567904E-2</c:v>
                </c:pt>
                <c:pt idx="75">
                  <c:v>7.2735059636082733E-2</c:v>
                </c:pt>
                <c:pt idx="76">
                  <c:v>4.1535284929547868E-2</c:v>
                </c:pt>
                <c:pt idx="77">
                  <c:v>6.9964309930429264E-2</c:v>
                </c:pt>
                <c:pt idx="78">
                  <c:v>6.6395630000228051E-2</c:v>
                </c:pt>
                <c:pt idx="79">
                  <c:v>7.9904008708061636E-2</c:v>
                </c:pt>
                <c:pt idx="80">
                  <c:v>8.1790149914170232E-2</c:v>
                </c:pt>
                <c:pt idx="81">
                  <c:v>7.4927416432849142E-2</c:v>
                </c:pt>
                <c:pt idx="82">
                  <c:v>7.381119338900545E-2</c:v>
                </c:pt>
                <c:pt idx="83">
                  <c:v>6.210279568184443E-2</c:v>
                </c:pt>
                <c:pt idx="84">
                  <c:v>5.7309067942322871E-2</c:v>
                </c:pt>
                <c:pt idx="85">
                  <c:v>4.7956977964246972E-2</c:v>
                </c:pt>
                <c:pt idx="86">
                  <c:v>4.6852354668225342E-2</c:v>
                </c:pt>
                <c:pt idx="87">
                  <c:v>5.9055245940819602E-2</c:v>
                </c:pt>
                <c:pt idx="88">
                  <c:v>6.5569465889295839E-2</c:v>
                </c:pt>
                <c:pt idx="89">
                  <c:v>5.7172856151931517E-2</c:v>
                </c:pt>
                <c:pt idx="90">
                  <c:v>4.5982014859678878E-2</c:v>
                </c:pt>
                <c:pt idx="91">
                  <c:v>7.3100669413018224E-2</c:v>
                </c:pt>
                <c:pt idx="92">
                  <c:v>0.12239766417749701</c:v>
                </c:pt>
                <c:pt idx="93">
                  <c:v>0.102056236959571</c:v>
                </c:pt>
                <c:pt idx="94">
                  <c:v>5.7830164111315932E-2</c:v>
                </c:pt>
                <c:pt idx="95">
                  <c:v>3.2346663371333517E-2</c:v>
                </c:pt>
                <c:pt idx="96">
                  <c:v>3.081862682399937E-2</c:v>
                </c:pt>
                <c:pt idx="97">
                  <c:v>0.1252365398219549</c:v>
                </c:pt>
                <c:pt idx="98">
                  <c:v>8.9493014759646231E-2</c:v>
                </c:pt>
                <c:pt idx="99">
                  <c:v>9.3230382876461793E-2</c:v>
                </c:pt>
                <c:pt idx="100">
                  <c:v>5.9791705883846698E-2</c:v>
                </c:pt>
                <c:pt idx="101">
                  <c:v>5.3493312894606758E-2</c:v>
                </c:pt>
                <c:pt idx="102">
                  <c:v>6.4530048572611048E-2</c:v>
                </c:pt>
                <c:pt idx="103">
                  <c:v>4.4544725633197203E-2</c:v>
                </c:pt>
                <c:pt idx="104">
                  <c:v>4.4210037632711779E-2</c:v>
                </c:pt>
                <c:pt idx="105">
                  <c:v>7.0356140547536611E-2</c:v>
                </c:pt>
                <c:pt idx="106">
                  <c:v>5.3551215804545797E-2</c:v>
                </c:pt>
                <c:pt idx="107">
                  <c:v>3.6370064044947303E-2</c:v>
                </c:pt>
                <c:pt idx="108">
                  <c:v>3.4734937290540793E-2</c:v>
                </c:pt>
                <c:pt idx="109">
                  <c:v>4.5899919899906577E-2</c:v>
                </c:pt>
                <c:pt idx="110">
                  <c:v>5.1549503555149888E-2</c:v>
                </c:pt>
                <c:pt idx="111">
                  <c:v>4.6480810363891671E-2</c:v>
                </c:pt>
                <c:pt idx="112">
                  <c:v>6.7073408577944083E-2</c:v>
                </c:pt>
                <c:pt idx="113">
                  <c:v>6.9270774899511486E-2</c:v>
                </c:pt>
                <c:pt idx="114">
                  <c:v>8.3613574195078338E-2</c:v>
                </c:pt>
                <c:pt idx="115">
                  <c:v>3.790308619740438E-2</c:v>
                </c:pt>
                <c:pt idx="116">
                  <c:v>4.7927262251183177E-2</c:v>
                </c:pt>
                <c:pt idx="117">
                  <c:v>4.4592724613910881E-2</c:v>
                </c:pt>
                <c:pt idx="118">
                  <c:v>0.17711768392582899</c:v>
                </c:pt>
                <c:pt idx="119">
                  <c:v>0.11219454780214751</c:v>
                </c:pt>
                <c:pt idx="120">
                  <c:v>0.12781866633387551</c:v>
                </c:pt>
                <c:pt idx="121">
                  <c:v>5.1044754757883691E-2</c:v>
                </c:pt>
                <c:pt idx="122">
                  <c:v>7.470646443013465E-2</c:v>
                </c:pt>
                <c:pt idx="123">
                  <c:v>7.2541496043408177E-2</c:v>
                </c:pt>
                <c:pt idx="124">
                  <c:v>8.7789103354588977E-2</c:v>
                </c:pt>
                <c:pt idx="125">
                  <c:v>8.1382777068223569E-2</c:v>
                </c:pt>
                <c:pt idx="126">
                  <c:v>6.4148771560367496E-2</c:v>
                </c:pt>
                <c:pt idx="127">
                  <c:v>6.057887589454268E-2</c:v>
                </c:pt>
                <c:pt idx="128">
                  <c:v>7.2839219569702851E-2</c:v>
                </c:pt>
                <c:pt idx="129">
                  <c:v>4.5030916588797591E-2</c:v>
                </c:pt>
                <c:pt idx="130">
                  <c:v>6.3558628164253159E-2</c:v>
                </c:pt>
                <c:pt idx="131">
                  <c:v>2.350923815727354E-2</c:v>
                </c:pt>
                <c:pt idx="132">
                  <c:v>2.7258306637392499E-2</c:v>
                </c:pt>
                <c:pt idx="133">
                  <c:v>4.9724366548615152E-2</c:v>
                </c:pt>
                <c:pt idx="134">
                  <c:v>4.1095063685368888E-2</c:v>
                </c:pt>
                <c:pt idx="135">
                  <c:v>4.7803350613760183E-2</c:v>
                </c:pt>
                <c:pt idx="136">
                  <c:v>5.7129076408169679E-2</c:v>
                </c:pt>
                <c:pt idx="137">
                  <c:v>2.293940967574926E-2</c:v>
                </c:pt>
                <c:pt idx="138">
                  <c:v>2.667087094006048E-2</c:v>
                </c:pt>
                <c:pt idx="139">
                  <c:v>3.3039572892429987E-2</c:v>
                </c:pt>
                <c:pt idx="140">
                  <c:v>1.9127125667275899E-2</c:v>
                </c:pt>
                <c:pt idx="141">
                  <c:v>3.8984027666903551E-2</c:v>
                </c:pt>
                <c:pt idx="142">
                  <c:v>5.1841893712138168E-2</c:v>
                </c:pt>
                <c:pt idx="143">
                  <c:v>7.9525403508729053E-2</c:v>
                </c:pt>
                <c:pt idx="144">
                  <c:v>7.6596586415987239E-2</c:v>
                </c:pt>
                <c:pt idx="145">
                  <c:v>6.2080912574624628E-2</c:v>
                </c:pt>
                <c:pt idx="146">
                  <c:v>6.5853838372929019E-2</c:v>
                </c:pt>
                <c:pt idx="147">
                  <c:v>6.5145025286212688E-2</c:v>
                </c:pt>
                <c:pt idx="148">
                  <c:v>6.6882770566363478E-2</c:v>
                </c:pt>
                <c:pt idx="149">
                  <c:v>8.7458953343929752E-2</c:v>
                </c:pt>
                <c:pt idx="150">
                  <c:v>2.7129953684281932E-2</c:v>
                </c:pt>
                <c:pt idx="151">
                  <c:v>2.2623685239498151E-2</c:v>
                </c:pt>
                <c:pt idx="152">
                  <c:v>4.4890885844842451E-2</c:v>
                </c:pt>
                <c:pt idx="153">
                  <c:v>1.7537184536072399E-2</c:v>
                </c:pt>
                <c:pt idx="154">
                  <c:v>6.2061765758335552E-2</c:v>
                </c:pt>
                <c:pt idx="155">
                  <c:v>4.5441604513143538E-2</c:v>
                </c:pt>
                <c:pt idx="156">
                  <c:v>3.8416561014039383E-2</c:v>
                </c:pt>
                <c:pt idx="157">
                  <c:v>7.0870481541283864E-2</c:v>
                </c:pt>
                <c:pt idx="158">
                  <c:v>5.1180556609379417E-2</c:v>
                </c:pt>
                <c:pt idx="159">
                  <c:v>5.943273962732136E-2</c:v>
                </c:pt>
                <c:pt idx="160">
                  <c:v>4.3211863313876497E-2</c:v>
                </c:pt>
                <c:pt idx="161">
                  <c:v>4.5125460628129943E-2</c:v>
                </c:pt>
                <c:pt idx="162">
                  <c:v>5.372376699233368E-2</c:v>
                </c:pt>
                <c:pt idx="163">
                  <c:v>6.4217234688507235E-2</c:v>
                </c:pt>
                <c:pt idx="164">
                  <c:v>3.5555063794302497E-2</c:v>
                </c:pt>
                <c:pt idx="165">
                  <c:v>4.2360539765237452E-2</c:v>
                </c:pt>
                <c:pt idx="166">
                  <c:v>0.112338181473566</c:v>
                </c:pt>
                <c:pt idx="167">
                  <c:v>0.1148382830602165</c:v>
                </c:pt>
                <c:pt idx="168">
                  <c:v>6.3665494459700642E-2</c:v>
                </c:pt>
                <c:pt idx="169">
                  <c:v>6.3540935044219607E-2</c:v>
                </c:pt>
                <c:pt idx="170">
                  <c:v>5.7354787794291498E-2</c:v>
                </c:pt>
                <c:pt idx="171">
                  <c:v>7.965038880747928E-2</c:v>
                </c:pt>
                <c:pt idx="172">
                  <c:v>5.8723570726208207E-2</c:v>
                </c:pt>
                <c:pt idx="173">
                  <c:v>0.219239435122595</c:v>
                </c:pt>
                <c:pt idx="174">
                  <c:v>0.1731563134166095</c:v>
                </c:pt>
                <c:pt idx="175">
                  <c:v>0.13550668099795049</c:v>
                </c:pt>
                <c:pt idx="176">
                  <c:v>0.1841655181695977</c:v>
                </c:pt>
                <c:pt idx="177">
                  <c:v>0.12496859492045199</c:v>
                </c:pt>
                <c:pt idx="178">
                  <c:v>8.1358271864120896E-2</c:v>
                </c:pt>
                <c:pt idx="179">
                  <c:v>0.16217611990657771</c:v>
                </c:pt>
                <c:pt idx="180">
                  <c:v>7.4407910449533016E-2</c:v>
                </c:pt>
                <c:pt idx="181">
                  <c:v>5.4404956129879001E-2</c:v>
                </c:pt>
                <c:pt idx="182">
                  <c:v>9.7504556148577351E-2</c:v>
                </c:pt>
                <c:pt idx="183">
                  <c:v>4.5165259368071642E-2</c:v>
                </c:pt>
                <c:pt idx="184">
                  <c:v>9.2438709934448526E-2</c:v>
                </c:pt>
                <c:pt idx="185">
                  <c:v>3.8660560402304769E-2</c:v>
                </c:pt>
                <c:pt idx="186">
                  <c:v>6.5426285784478594E-2</c:v>
                </c:pt>
                <c:pt idx="187">
                  <c:v>6.2605203973122206E-2</c:v>
                </c:pt>
                <c:pt idx="188">
                  <c:v>5.7975282081873088E-2</c:v>
                </c:pt>
                <c:pt idx="189">
                  <c:v>6.6271518068577839E-2</c:v>
                </c:pt>
                <c:pt idx="190">
                  <c:v>7.2482768544623766E-2</c:v>
                </c:pt>
                <c:pt idx="191">
                  <c:v>7.3295866699002871E-2</c:v>
                </c:pt>
                <c:pt idx="192">
                  <c:v>7.0381652487708571E-2</c:v>
                </c:pt>
                <c:pt idx="193">
                  <c:v>7.0157020256186642E-2</c:v>
                </c:pt>
                <c:pt idx="194">
                  <c:v>5.5469207917638569E-2</c:v>
                </c:pt>
                <c:pt idx="195">
                  <c:v>4.6882496782802638E-2</c:v>
                </c:pt>
                <c:pt idx="196">
                  <c:v>8.9770736143477664E-2</c:v>
                </c:pt>
                <c:pt idx="197">
                  <c:v>8.8998962321591185E-2</c:v>
                </c:pt>
                <c:pt idx="198">
                  <c:v>6.5171858693745366E-2</c:v>
                </c:pt>
                <c:pt idx="199">
                  <c:v>5.7781612964830108E-2</c:v>
                </c:pt>
                <c:pt idx="200">
                  <c:v>5.9167953231830418E-2</c:v>
                </c:pt>
                <c:pt idx="201">
                  <c:v>0.10154044637636531</c:v>
                </c:pt>
                <c:pt idx="202">
                  <c:v>6.0717711942550462E-2</c:v>
                </c:pt>
                <c:pt idx="203">
                  <c:v>8.5121227252539344E-2</c:v>
                </c:pt>
                <c:pt idx="204">
                  <c:v>6.1389752891243009E-2</c:v>
                </c:pt>
                <c:pt idx="205">
                  <c:v>3.1408737896472243E-2</c:v>
                </c:pt>
                <c:pt idx="206">
                  <c:v>0.1023935323009723</c:v>
                </c:pt>
                <c:pt idx="207">
                  <c:v>7.3926051068072068E-2</c:v>
                </c:pt>
                <c:pt idx="208">
                  <c:v>4.835326669124293E-2</c:v>
                </c:pt>
                <c:pt idx="209">
                  <c:v>4.8116806073354133E-2</c:v>
                </c:pt>
                <c:pt idx="210">
                  <c:v>6.2676115545107422E-2</c:v>
                </c:pt>
                <c:pt idx="211">
                  <c:v>6.8187915294613877E-2</c:v>
                </c:pt>
                <c:pt idx="212">
                  <c:v>5.7362714157364082E-2</c:v>
                </c:pt>
                <c:pt idx="213">
                  <c:v>6.1765733160067011E-2</c:v>
                </c:pt>
                <c:pt idx="214">
                  <c:v>0.15095428218528481</c:v>
                </c:pt>
                <c:pt idx="215">
                  <c:v>0.12618853499428179</c:v>
                </c:pt>
                <c:pt idx="216">
                  <c:v>0.1056867679693365</c:v>
                </c:pt>
                <c:pt idx="217">
                  <c:v>9.9496484744533847E-2</c:v>
                </c:pt>
                <c:pt idx="218">
                  <c:v>9.9552932704559824E-2</c:v>
                </c:pt>
                <c:pt idx="219">
                  <c:v>8.780329560825971E-2</c:v>
                </c:pt>
                <c:pt idx="220">
                  <c:v>6.9462630722340366E-2</c:v>
                </c:pt>
                <c:pt idx="221">
                  <c:v>6.0036433595092857E-2</c:v>
                </c:pt>
                <c:pt idx="222">
                  <c:v>5.8806340483366998E-2</c:v>
                </c:pt>
                <c:pt idx="223">
                  <c:v>8.2077812251065502E-2</c:v>
                </c:pt>
                <c:pt idx="224">
                  <c:v>6.3988774036941309E-2</c:v>
                </c:pt>
                <c:pt idx="225">
                  <c:v>8.9251182254360933E-2</c:v>
                </c:pt>
                <c:pt idx="226">
                  <c:v>6.1314412708005639E-2</c:v>
                </c:pt>
                <c:pt idx="227">
                  <c:v>7.470457927981039E-2</c:v>
                </c:pt>
                <c:pt idx="228">
                  <c:v>0.1141701846529905</c:v>
                </c:pt>
                <c:pt idx="229">
                  <c:v>0.1148762539797038</c:v>
                </c:pt>
                <c:pt idx="230">
                  <c:v>0.10982223242872501</c:v>
                </c:pt>
                <c:pt idx="231">
                  <c:v>8.0537843937651066E-2</c:v>
                </c:pt>
                <c:pt idx="232">
                  <c:v>0.1104541392335585</c:v>
                </c:pt>
                <c:pt idx="233">
                  <c:v>9.1963878963054968E-2</c:v>
                </c:pt>
                <c:pt idx="234">
                  <c:v>7.6020933187254267E-2</c:v>
                </c:pt>
                <c:pt idx="235">
                  <c:v>0.2200456548631454</c:v>
                </c:pt>
                <c:pt idx="236">
                  <c:v>0.20656283076485801</c:v>
                </c:pt>
                <c:pt idx="237">
                  <c:v>0.26364367880615691</c:v>
                </c:pt>
                <c:pt idx="238">
                  <c:v>0.28893448439804981</c:v>
                </c:pt>
                <c:pt idx="239">
                  <c:v>0.38869458681090469</c:v>
                </c:pt>
                <c:pt idx="240">
                  <c:v>0.34631254915127169</c:v>
                </c:pt>
                <c:pt idx="241">
                  <c:v>0.258059131356984</c:v>
                </c:pt>
                <c:pt idx="242">
                  <c:v>0.25188261453349059</c:v>
                </c:pt>
                <c:pt idx="243">
                  <c:v>0.31772005189460462</c:v>
                </c:pt>
                <c:pt idx="244">
                  <c:v>0.25505397409101849</c:v>
                </c:pt>
                <c:pt idx="245">
                  <c:v>0.18349500932592239</c:v>
                </c:pt>
                <c:pt idx="246">
                  <c:v>0.1802568717668567</c:v>
                </c:pt>
                <c:pt idx="247">
                  <c:v>0.1976445073725393</c:v>
                </c:pt>
                <c:pt idx="248">
                  <c:v>0.25901982932914119</c:v>
                </c:pt>
                <c:pt idx="249">
                  <c:v>0.21039641208262319</c:v>
                </c:pt>
                <c:pt idx="250">
                  <c:v>0.2115642405029223</c:v>
                </c:pt>
                <c:pt idx="251">
                  <c:v>0.22710419785481659</c:v>
                </c:pt>
                <c:pt idx="252">
                  <c:v>0.31322419901232817</c:v>
                </c:pt>
                <c:pt idx="253">
                  <c:v>0.30490460814937609</c:v>
                </c:pt>
                <c:pt idx="254">
                  <c:v>0.23467571395571521</c:v>
                </c:pt>
                <c:pt idx="255">
                  <c:v>0.21241872870198289</c:v>
                </c:pt>
                <c:pt idx="256">
                  <c:v>0.20875998471344731</c:v>
                </c:pt>
                <c:pt idx="257">
                  <c:v>0.17196342017147431</c:v>
                </c:pt>
                <c:pt idx="258">
                  <c:v>0.28013852172284998</c:v>
                </c:pt>
                <c:pt idx="259">
                  <c:v>0.2916193922870316</c:v>
                </c:pt>
                <c:pt idx="260">
                  <c:v>0.36047567995388963</c:v>
                </c:pt>
                <c:pt idx="261">
                  <c:v>0.49506218660639012</c:v>
                </c:pt>
                <c:pt idx="262">
                  <c:v>0.43659761206402392</c:v>
                </c:pt>
                <c:pt idx="263">
                  <c:v>0.46309877247028391</c:v>
                </c:pt>
                <c:pt idx="264">
                  <c:v>0.45228641387193858</c:v>
                </c:pt>
                <c:pt idx="265">
                  <c:v>0.410178929524602</c:v>
                </c:pt>
                <c:pt idx="266">
                  <c:v>0.3959242630405756</c:v>
                </c:pt>
                <c:pt idx="267">
                  <c:v>0.38176684356247947</c:v>
                </c:pt>
                <c:pt idx="268">
                  <c:v>0.32897450166778203</c:v>
                </c:pt>
                <c:pt idx="269">
                  <c:v>0.4474171596226067</c:v>
                </c:pt>
                <c:pt idx="270">
                  <c:v>0.34743086576170717</c:v>
                </c:pt>
                <c:pt idx="271">
                  <c:v>0.40706955526434052</c:v>
                </c:pt>
                <c:pt idx="272">
                  <c:v>0.38720206844654498</c:v>
                </c:pt>
                <c:pt idx="273">
                  <c:v>0.36627059541963092</c:v>
                </c:pt>
                <c:pt idx="274">
                  <c:v>0.42361366881675772</c:v>
                </c:pt>
                <c:pt idx="275">
                  <c:v>0.3654404154831451</c:v>
                </c:pt>
                <c:pt idx="276">
                  <c:v>0.31783239432615218</c:v>
                </c:pt>
                <c:pt idx="277">
                  <c:v>0.29236356914203099</c:v>
                </c:pt>
                <c:pt idx="278">
                  <c:v>0.26077506510420639</c:v>
                </c:pt>
                <c:pt idx="279">
                  <c:v>0.38048066430318489</c:v>
                </c:pt>
                <c:pt idx="280">
                  <c:v>0.31157158646265359</c:v>
                </c:pt>
                <c:pt idx="281">
                  <c:v>0.33510894634827437</c:v>
                </c:pt>
                <c:pt idx="282">
                  <c:v>0.31075150002143059</c:v>
                </c:pt>
                <c:pt idx="283">
                  <c:v>0.33903522837948957</c:v>
                </c:pt>
                <c:pt idx="284">
                  <c:v>0.4038243576946613</c:v>
                </c:pt>
                <c:pt idx="285">
                  <c:v>0.34794020521522673</c:v>
                </c:pt>
                <c:pt idx="286">
                  <c:v>0.39370065464281911</c:v>
                </c:pt>
                <c:pt idx="287">
                  <c:v>0.36133618184718569</c:v>
                </c:pt>
                <c:pt idx="288">
                  <c:v>0.29532684902770728</c:v>
                </c:pt>
                <c:pt idx="289">
                  <c:v>0.37052978678923659</c:v>
                </c:pt>
                <c:pt idx="290">
                  <c:v>0.38030861402751109</c:v>
                </c:pt>
                <c:pt idx="291">
                  <c:v>0.40547587770267551</c:v>
                </c:pt>
                <c:pt idx="292">
                  <c:v>0.34070992581747528</c:v>
                </c:pt>
                <c:pt idx="293">
                  <c:v>0.44308722365561443</c:v>
                </c:pt>
                <c:pt idx="294">
                  <c:v>0.50763376131375981</c:v>
                </c:pt>
                <c:pt idx="295">
                  <c:v>0.59088753843171349</c:v>
                </c:pt>
                <c:pt idx="296">
                  <c:v>0.615189347697777</c:v>
                </c:pt>
                <c:pt idx="297">
                  <c:v>0.70310789224355619</c:v>
                </c:pt>
                <c:pt idx="298">
                  <c:v>0.723219496649252</c:v>
                </c:pt>
                <c:pt idx="299">
                  <c:v>0.69715544123355622</c:v>
                </c:pt>
                <c:pt idx="300">
                  <c:v>0.749940935252003</c:v>
                </c:pt>
                <c:pt idx="301">
                  <c:v>0.67704208040132496</c:v>
                </c:pt>
                <c:pt idx="302">
                  <c:v>0.71414982717601105</c:v>
                </c:pt>
                <c:pt idx="303">
                  <c:v>0.69598925709794779</c:v>
                </c:pt>
                <c:pt idx="304">
                  <c:v>0.72971902116587972</c:v>
                </c:pt>
                <c:pt idx="305">
                  <c:v>0.78178302430263968</c:v>
                </c:pt>
                <c:pt idx="306">
                  <c:v>0.78344928120710966</c:v>
                </c:pt>
                <c:pt idx="307">
                  <c:v>0.81088147811482747</c:v>
                </c:pt>
                <c:pt idx="308">
                  <c:v>0.68060982743708331</c:v>
                </c:pt>
                <c:pt idx="309">
                  <c:v>0.61457073319846178</c:v>
                </c:pt>
                <c:pt idx="310">
                  <c:v>0.59601413942728221</c:v>
                </c:pt>
                <c:pt idx="311">
                  <c:v>0.76133242602784912</c:v>
                </c:pt>
                <c:pt idx="312">
                  <c:v>0.71300937937965703</c:v>
                </c:pt>
                <c:pt idx="313">
                  <c:v>0.71268990450278979</c:v>
                </c:pt>
                <c:pt idx="314">
                  <c:v>0.67061234411779902</c:v>
                </c:pt>
                <c:pt idx="315">
                  <c:v>0.66763941489048539</c:v>
                </c:pt>
                <c:pt idx="316">
                  <c:v>0.6140051818036687</c:v>
                </c:pt>
                <c:pt idx="317">
                  <c:v>0.75618981175146471</c:v>
                </c:pt>
                <c:pt idx="318">
                  <c:v>0.75320530420738341</c:v>
                </c:pt>
                <c:pt idx="319">
                  <c:v>0.75845807042601665</c:v>
                </c:pt>
                <c:pt idx="320">
                  <c:v>0.75704120384326656</c:v>
                </c:pt>
                <c:pt idx="321">
                  <c:v>0.66743414286870806</c:v>
                </c:pt>
                <c:pt idx="322">
                  <c:v>0.7121585687715053</c:v>
                </c:pt>
                <c:pt idx="323">
                  <c:v>0.74040246005036625</c:v>
                </c:pt>
                <c:pt idx="324">
                  <c:v>0.62006895000590589</c:v>
                </c:pt>
                <c:pt idx="325">
                  <c:v>0.72178927197387732</c:v>
                </c:pt>
                <c:pt idx="326">
                  <c:v>0.63671944888144516</c:v>
                </c:pt>
                <c:pt idx="327">
                  <c:v>0.67240566881871255</c:v>
                </c:pt>
                <c:pt idx="328">
                  <c:v>0.6923794171674188</c:v>
                </c:pt>
                <c:pt idx="329">
                  <c:v>0.61624541938643884</c:v>
                </c:pt>
                <c:pt idx="330">
                  <c:v>0.56365451544930378</c:v>
                </c:pt>
                <c:pt idx="331">
                  <c:v>0.5411703161344299</c:v>
                </c:pt>
                <c:pt idx="332">
                  <c:v>0.55194519265006625</c:v>
                </c:pt>
                <c:pt idx="333">
                  <c:v>0.52850272485192074</c:v>
                </c:pt>
                <c:pt idx="334">
                  <c:v>0.49295692293893939</c:v>
                </c:pt>
                <c:pt idx="335">
                  <c:v>0.60623588097790426</c:v>
                </c:pt>
                <c:pt idx="336">
                  <c:v>0.50894024064685373</c:v>
                </c:pt>
                <c:pt idx="337">
                  <c:v>0.39482112952860843</c:v>
                </c:pt>
                <c:pt idx="338">
                  <c:v>0.50092735593004079</c:v>
                </c:pt>
                <c:pt idx="339">
                  <c:v>0.47882959237071088</c:v>
                </c:pt>
                <c:pt idx="340">
                  <c:v>0.51338358868973122</c:v>
                </c:pt>
                <c:pt idx="341">
                  <c:v>0.47238908965516729</c:v>
                </c:pt>
                <c:pt idx="342">
                  <c:v>0.50973454383095018</c:v>
                </c:pt>
                <c:pt idx="343">
                  <c:v>0.48919528126876077</c:v>
                </c:pt>
                <c:pt idx="344">
                  <c:v>0.35855723850024029</c:v>
                </c:pt>
                <c:pt idx="345">
                  <c:v>0.42154133948023248</c:v>
                </c:pt>
                <c:pt idx="346">
                  <c:v>0.32535958125912112</c:v>
                </c:pt>
                <c:pt idx="347">
                  <c:v>0.28833055073542491</c:v>
                </c:pt>
                <c:pt idx="348">
                  <c:v>0.41719250273166147</c:v>
                </c:pt>
                <c:pt idx="349">
                  <c:v>0.39986855651673869</c:v>
                </c:pt>
                <c:pt idx="350">
                  <c:v>0.41193863892908938</c:v>
                </c:pt>
                <c:pt idx="351">
                  <c:v>0.38289880050127578</c:v>
                </c:pt>
                <c:pt idx="352">
                  <c:v>0.30952691421197193</c:v>
                </c:pt>
                <c:pt idx="353">
                  <c:v>0.50178446653099784</c:v>
                </c:pt>
                <c:pt idx="354">
                  <c:v>0.37116922050761347</c:v>
                </c:pt>
                <c:pt idx="355">
                  <c:v>0.33979935223976299</c:v>
                </c:pt>
                <c:pt idx="356">
                  <c:v>0.40789308203216618</c:v>
                </c:pt>
                <c:pt idx="357">
                  <c:v>0.32191415465345302</c:v>
                </c:pt>
                <c:pt idx="358">
                  <c:v>0.41556732901916749</c:v>
                </c:pt>
                <c:pt idx="359">
                  <c:v>0.31103304447490199</c:v>
                </c:pt>
                <c:pt idx="360">
                  <c:v>0.32314660989660698</c:v>
                </c:pt>
                <c:pt idx="361">
                  <c:v>0.27542629211954472</c:v>
                </c:pt>
                <c:pt idx="362">
                  <c:v>0.23396067653425631</c:v>
                </c:pt>
                <c:pt idx="363">
                  <c:v>0.32157283160556538</c:v>
                </c:pt>
                <c:pt idx="364">
                  <c:v>0.31960250058156808</c:v>
                </c:pt>
                <c:pt idx="365">
                  <c:v>0.32222423061434741</c:v>
                </c:pt>
                <c:pt idx="366">
                  <c:v>0.2281807908514259</c:v>
                </c:pt>
                <c:pt idx="367">
                  <c:v>0.32896183837660581</c:v>
                </c:pt>
                <c:pt idx="368">
                  <c:v>0.33012304917751301</c:v>
                </c:pt>
                <c:pt idx="369">
                  <c:v>0.25734455123762201</c:v>
                </c:pt>
                <c:pt idx="370">
                  <c:v>0.25510041825265523</c:v>
                </c:pt>
                <c:pt idx="371">
                  <c:v>0.29521325905825041</c:v>
                </c:pt>
                <c:pt idx="372">
                  <c:v>0.2062344530663221</c:v>
                </c:pt>
                <c:pt idx="373">
                  <c:v>0.22484359904487911</c:v>
                </c:pt>
                <c:pt idx="374">
                  <c:v>0.27225028890408742</c:v>
                </c:pt>
                <c:pt idx="375">
                  <c:v>0.21478094622610081</c:v>
                </c:pt>
                <c:pt idx="376">
                  <c:v>0.21650624832874951</c:v>
                </c:pt>
                <c:pt idx="377">
                  <c:v>0.25165540031930339</c:v>
                </c:pt>
                <c:pt idx="378">
                  <c:v>0.28803883219909482</c:v>
                </c:pt>
                <c:pt idx="379">
                  <c:v>0.28239932565952258</c:v>
                </c:pt>
                <c:pt idx="380">
                  <c:v>0.51334254425883352</c:v>
                </c:pt>
                <c:pt idx="381">
                  <c:v>0.50012602361997016</c:v>
                </c:pt>
                <c:pt idx="382">
                  <c:v>0.54316856787651513</c:v>
                </c:pt>
                <c:pt idx="383">
                  <c:v>0.53904750294864312</c:v>
                </c:pt>
                <c:pt idx="384">
                  <c:v>0.41897882453885038</c:v>
                </c:pt>
                <c:pt idx="385">
                  <c:v>0.40970021115054978</c:v>
                </c:pt>
                <c:pt idx="386">
                  <c:v>0.36420130778490323</c:v>
                </c:pt>
                <c:pt idx="387">
                  <c:v>0.41496912039746259</c:v>
                </c:pt>
                <c:pt idx="388">
                  <c:v>0.51996079388018557</c:v>
                </c:pt>
                <c:pt idx="389">
                  <c:v>0.40008671467702472</c:v>
                </c:pt>
                <c:pt idx="390">
                  <c:v>0.37726162445004918</c:v>
                </c:pt>
                <c:pt idx="391">
                  <c:v>0.33225300205468372</c:v>
                </c:pt>
                <c:pt idx="392">
                  <c:v>0.31480045599075768</c:v>
                </c:pt>
                <c:pt idx="393">
                  <c:v>0.25700092546712489</c:v>
                </c:pt>
                <c:pt idx="394">
                  <c:v>0.32872594707981301</c:v>
                </c:pt>
                <c:pt idx="395">
                  <c:v>0.35719819845426121</c:v>
                </c:pt>
                <c:pt idx="396">
                  <c:v>0.34171287300926051</c:v>
                </c:pt>
                <c:pt idx="397">
                  <c:v>0.32878158034611082</c:v>
                </c:pt>
                <c:pt idx="398">
                  <c:v>0.29357707637382202</c:v>
                </c:pt>
                <c:pt idx="399">
                  <c:v>0.2398609852977571</c:v>
                </c:pt>
                <c:pt idx="400">
                  <c:v>0.2904672579959916</c:v>
                </c:pt>
                <c:pt idx="401">
                  <c:v>0.28226934991597508</c:v>
                </c:pt>
                <c:pt idx="402">
                  <c:v>0.2158056277348199</c:v>
                </c:pt>
                <c:pt idx="403">
                  <c:v>0.21445520689181541</c:v>
                </c:pt>
                <c:pt idx="404">
                  <c:v>0.25672112807234843</c:v>
                </c:pt>
                <c:pt idx="405">
                  <c:v>0.26644392413128482</c:v>
                </c:pt>
                <c:pt idx="406">
                  <c:v>0.234427744472329</c:v>
                </c:pt>
                <c:pt idx="407">
                  <c:v>0.26604214736053888</c:v>
                </c:pt>
                <c:pt idx="408">
                  <c:v>0.1778349843542377</c:v>
                </c:pt>
                <c:pt idx="409">
                  <c:v>0.19776796082094361</c:v>
                </c:pt>
                <c:pt idx="410">
                  <c:v>0.2398670813670068</c:v>
                </c:pt>
                <c:pt idx="411">
                  <c:v>0.16782013254810191</c:v>
                </c:pt>
                <c:pt idx="412">
                  <c:v>0.21363416699820029</c:v>
                </c:pt>
                <c:pt idx="413">
                  <c:v>0.1355704653414409</c:v>
                </c:pt>
                <c:pt idx="414">
                  <c:v>0.19928628992835259</c:v>
                </c:pt>
                <c:pt idx="415">
                  <c:v>0.18770657375404051</c:v>
                </c:pt>
                <c:pt idx="416">
                  <c:v>0.22234033572131931</c:v>
                </c:pt>
                <c:pt idx="417">
                  <c:v>0.17433731227308999</c:v>
                </c:pt>
                <c:pt idx="418">
                  <c:v>0.16734047287625109</c:v>
                </c:pt>
                <c:pt idx="419">
                  <c:v>0.18086669136069619</c:v>
                </c:pt>
                <c:pt idx="420">
                  <c:v>0.19229568979299499</c:v>
                </c:pt>
                <c:pt idx="421">
                  <c:v>0.17899757187749421</c:v>
                </c:pt>
                <c:pt idx="422">
                  <c:v>0.15896660946714969</c:v>
                </c:pt>
                <c:pt idx="423">
                  <c:v>0.15051214692301679</c:v>
                </c:pt>
                <c:pt idx="424">
                  <c:v>0.1516408929362219</c:v>
                </c:pt>
                <c:pt idx="425">
                  <c:v>0.20505516321477049</c:v>
                </c:pt>
                <c:pt idx="426">
                  <c:v>0.16229451357640581</c:v>
                </c:pt>
                <c:pt idx="427">
                  <c:v>9.55566687539703E-2</c:v>
                </c:pt>
                <c:pt idx="428">
                  <c:v>0.12499006676459649</c:v>
                </c:pt>
                <c:pt idx="429">
                  <c:v>0.14083477047086021</c:v>
                </c:pt>
                <c:pt idx="430">
                  <c:v>0.14373173606731579</c:v>
                </c:pt>
                <c:pt idx="431">
                  <c:v>0.1046566987008965</c:v>
                </c:pt>
                <c:pt idx="432">
                  <c:v>0.13837074339614791</c:v>
                </c:pt>
                <c:pt idx="433">
                  <c:v>0.20623622986897511</c:v>
                </c:pt>
                <c:pt idx="434">
                  <c:v>0.1434920047657777</c:v>
                </c:pt>
                <c:pt idx="435">
                  <c:v>0.14653288538262579</c:v>
                </c:pt>
                <c:pt idx="436">
                  <c:v>0.12734113221722851</c:v>
                </c:pt>
                <c:pt idx="437">
                  <c:v>0.15371770943057941</c:v>
                </c:pt>
                <c:pt idx="438">
                  <c:v>0.15048469110751089</c:v>
                </c:pt>
                <c:pt idx="439">
                  <c:v>0.1569355281134773</c:v>
                </c:pt>
                <c:pt idx="440">
                  <c:v>0.22860059306581779</c:v>
                </c:pt>
                <c:pt idx="441">
                  <c:v>0.22084374830688711</c:v>
                </c:pt>
                <c:pt idx="442">
                  <c:v>0.23611677430027861</c:v>
                </c:pt>
                <c:pt idx="443">
                  <c:v>0.2374595223838086</c:v>
                </c:pt>
                <c:pt idx="444">
                  <c:v>0.18670259563071931</c:v>
                </c:pt>
                <c:pt idx="445">
                  <c:v>0.31583233210224348</c:v>
                </c:pt>
                <c:pt idx="446">
                  <c:v>0.35269392841287739</c:v>
                </c:pt>
                <c:pt idx="447">
                  <c:v>0.38413820641684099</c:v>
                </c:pt>
                <c:pt idx="448">
                  <c:v>0.35212444108499302</c:v>
                </c:pt>
                <c:pt idx="449">
                  <c:v>0.39439114931753277</c:v>
                </c:pt>
                <c:pt idx="450">
                  <c:v>0.47386648684825189</c:v>
                </c:pt>
                <c:pt idx="451">
                  <c:v>0.47101176611799062</c:v>
                </c:pt>
                <c:pt idx="452">
                  <c:v>0.48325538762540798</c:v>
                </c:pt>
                <c:pt idx="453">
                  <c:v>0.51863146473218535</c:v>
                </c:pt>
                <c:pt idx="454">
                  <c:v>0.46737067497412998</c:v>
                </c:pt>
                <c:pt idx="455">
                  <c:v>0.41967990400024108</c:v>
                </c:pt>
                <c:pt idx="456">
                  <c:v>0.35943443186789698</c:v>
                </c:pt>
                <c:pt idx="457">
                  <c:v>0.43921472894415498</c:v>
                </c:pt>
                <c:pt idx="458">
                  <c:v>0.52701436145269154</c:v>
                </c:pt>
                <c:pt idx="459">
                  <c:v>0.48620835835728649</c:v>
                </c:pt>
                <c:pt idx="460">
                  <c:v>0.30141893817443849</c:v>
                </c:pt>
                <c:pt idx="461">
                  <c:v>0.4309764514542912</c:v>
                </c:pt>
                <c:pt idx="462">
                  <c:v>0.41926110834606573</c:v>
                </c:pt>
                <c:pt idx="463">
                  <c:v>0.28474806844509121</c:v>
                </c:pt>
                <c:pt idx="464">
                  <c:v>0.3148981937892853</c:v>
                </c:pt>
                <c:pt idx="465">
                  <c:v>0.2324103083293646</c:v>
                </c:pt>
                <c:pt idx="466">
                  <c:v>0.1839892194363405</c:v>
                </c:pt>
                <c:pt idx="467">
                  <c:v>0.31356895394129441</c:v>
                </c:pt>
                <c:pt idx="468">
                  <c:v>0.23004424422972081</c:v>
                </c:pt>
                <c:pt idx="469">
                  <c:v>0.27576099423397482</c:v>
                </c:pt>
                <c:pt idx="470">
                  <c:v>0.28203933367341139</c:v>
                </c:pt>
                <c:pt idx="471">
                  <c:v>0.2331517274272541</c:v>
                </c:pt>
                <c:pt idx="472">
                  <c:v>0.20525116012327979</c:v>
                </c:pt>
                <c:pt idx="473">
                  <c:v>0.21862605702412219</c:v>
                </c:pt>
                <c:pt idx="474">
                  <c:v>0.15027597460061559</c:v>
                </c:pt>
                <c:pt idx="475">
                  <c:v>0.2204390611669281</c:v>
                </c:pt>
                <c:pt idx="476">
                  <c:v>0.16657488244706309</c:v>
                </c:pt>
                <c:pt idx="477">
                  <c:v>0.2044610981330767</c:v>
                </c:pt>
                <c:pt idx="478">
                  <c:v>0.1637134251857939</c:v>
                </c:pt>
                <c:pt idx="479">
                  <c:v>0.21347172787788549</c:v>
                </c:pt>
                <c:pt idx="480">
                  <c:v>0.14830460493406039</c:v>
                </c:pt>
                <c:pt idx="481">
                  <c:v>0.15580969555120611</c:v>
                </c:pt>
                <c:pt idx="482">
                  <c:v>0.13567653013733619</c:v>
                </c:pt>
                <c:pt idx="483">
                  <c:v>0.1174029991018614</c:v>
                </c:pt>
                <c:pt idx="484">
                  <c:v>0.14227828088419819</c:v>
                </c:pt>
                <c:pt idx="485">
                  <c:v>0.1653124498339856</c:v>
                </c:pt>
                <c:pt idx="486">
                  <c:v>0.1537142093911566</c:v>
                </c:pt>
                <c:pt idx="487">
                  <c:v>0.17550701712345029</c:v>
                </c:pt>
                <c:pt idx="488">
                  <c:v>0.1870889289615654</c:v>
                </c:pt>
                <c:pt idx="489">
                  <c:v>0.22330439426896639</c:v>
                </c:pt>
                <c:pt idx="490">
                  <c:v>0.19137343768517451</c:v>
                </c:pt>
                <c:pt idx="491">
                  <c:v>0.17405120463136939</c:v>
                </c:pt>
                <c:pt idx="492">
                  <c:v>0.21992003053176279</c:v>
                </c:pt>
                <c:pt idx="493">
                  <c:v>0.17851254870920591</c:v>
                </c:pt>
                <c:pt idx="494">
                  <c:v>0.1274928116439977</c:v>
                </c:pt>
                <c:pt idx="495">
                  <c:v>0.17344620115760301</c:v>
                </c:pt>
                <c:pt idx="496">
                  <c:v>0.15595875273672741</c:v>
                </c:pt>
                <c:pt idx="497">
                  <c:v>0.21791856174969029</c:v>
                </c:pt>
                <c:pt idx="498">
                  <c:v>0.1969410907181347</c:v>
                </c:pt>
                <c:pt idx="499">
                  <c:v>0.17029508297514301</c:v>
                </c:pt>
                <c:pt idx="500">
                  <c:v>0.15930428671033681</c:v>
                </c:pt>
                <c:pt idx="501">
                  <c:v>0.11438555310921129</c:v>
                </c:pt>
                <c:pt idx="502">
                  <c:v>0.1227533184140899</c:v>
                </c:pt>
                <c:pt idx="503">
                  <c:v>0.18015758956482819</c:v>
                </c:pt>
                <c:pt idx="504">
                  <c:v>0.1097450383792951</c:v>
                </c:pt>
                <c:pt idx="505">
                  <c:v>0.13334506864133119</c:v>
                </c:pt>
                <c:pt idx="506">
                  <c:v>0.10381991078996219</c:v>
                </c:pt>
                <c:pt idx="507">
                  <c:v>0.120026786668369</c:v>
                </c:pt>
                <c:pt idx="508">
                  <c:v>0.1088447575888126</c:v>
                </c:pt>
                <c:pt idx="509">
                  <c:v>0.16041569178930021</c:v>
                </c:pt>
                <c:pt idx="510">
                  <c:v>0.14475029164970771</c:v>
                </c:pt>
                <c:pt idx="511">
                  <c:v>0.1230510078935306</c:v>
                </c:pt>
                <c:pt idx="512">
                  <c:v>0.1171769913453567</c:v>
                </c:pt>
                <c:pt idx="513">
                  <c:v>9.5456902279104236E-2</c:v>
                </c:pt>
                <c:pt idx="514">
                  <c:v>0.1102256256399666</c:v>
                </c:pt>
                <c:pt idx="515">
                  <c:v>8.5081529637463266E-2</c:v>
                </c:pt>
                <c:pt idx="516">
                  <c:v>0.10163095404243321</c:v>
                </c:pt>
                <c:pt idx="517">
                  <c:v>0.1133616663598192</c:v>
                </c:pt>
                <c:pt idx="518">
                  <c:v>0.1002678535328332</c:v>
                </c:pt>
                <c:pt idx="519">
                  <c:v>0.1135592568242552</c:v>
                </c:pt>
                <c:pt idx="520">
                  <c:v>9.2324059275324596E-2</c:v>
                </c:pt>
                <c:pt idx="521">
                  <c:v>6.8808158754103593E-2</c:v>
                </c:pt>
                <c:pt idx="522">
                  <c:v>6.5940030084305684E-2</c:v>
                </c:pt>
                <c:pt idx="523">
                  <c:v>9.4568098042415241E-2</c:v>
                </c:pt>
                <c:pt idx="524">
                  <c:v>9.8328775277814501E-2</c:v>
                </c:pt>
                <c:pt idx="525">
                  <c:v>5.2070368081072967E-2</c:v>
                </c:pt>
                <c:pt idx="526">
                  <c:v>5.9291073641599981E-2</c:v>
                </c:pt>
                <c:pt idx="527">
                  <c:v>7.1397625472701703E-2</c:v>
                </c:pt>
                <c:pt idx="528">
                  <c:v>7.435308672967475E-2</c:v>
                </c:pt>
                <c:pt idx="529">
                  <c:v>7.5559174471361512E-2</c:v>
                </c:pt>
                <c:pt idx="530">
                  <c:v>5.6486468059635447E-2</c:v>
                </c:pt>
                <c:pt idx="531">
                  <c:v>6.1662516306855188E-2</c:v>
                </c:pt>
                <c:pt idx="532">
                  <c:v>7.9522811661721177E-2</c:v>
                </c:pt>
                <c:pt idx="533">
                  <c:v>5.2202485733608778E-2</c:v>
                </c:pt>
                <c:pt idx="534">
                  <c:v>4.8660916772751507E-2</c:v>
                </c:pt>
                <c:pt idx="535">
                  <c:v>5.4177340191535833E-2</c:v>
                </c:pt>
                <c:pt idx="536">
                  <c:v>5.8928313259092632E-2</c:v>
                </c:pt>
                <c:pt idx="537">
                  <c:v>4.3274943314226398E-2</c:v>
                </c:pt>
                <c:pt idx="538">
                  <c:v>5.3451434632524678E-2</c:v>
                </c:pt>
                <c:pt idx="539">
                  <c:v>8.2217363065571161E-2</c:v>
                </c:pt>
                <c:pt idx="540">
                  <c:v>5.0132537528372108E-2</c:v>
                </c:pt>
                <c:pt idx="541">
                  <c:v>5.4645780250221113E-2</c:v>
                </c:pt>
                <c:pt idx="542">
                  <c:v>5.1844939443822541E-2</c:v>
                </c:pt>
                <c:pt idx="543">
                  <c:v>0.1112484568424522</c:v>
                </c:pt>
                <c:pt idx="544">
                  <c:v>0.11119786291559659</c:v>
                </c:pt>
                <c:pt idx="545">
                  <c:v>8.8379410647348819E-2</c:v>
                </c:pt>
                <c:pt idx="546">
                  <c:v>6.3485765081935833E-2</c:v>
                </c:pt>
                <c:pt idx="547">
                  <c:v>6.4973018221932285E-2</c:v>
                </c:pt>
                <c:pt idx="548">
                  <c:v>6.514686549436205E-2</c:v>
                </c:pt>
                <c:pt idx="549">
                  <c:v>6.5177468192998522E-2</c:v>
                </c:pt>
                <c:pt idx="550">
                  <c:v>5.6892264759903749E-2</c:v>
                </c:pt>
                <c:pt idx="551">
                  <c:v>5.3973150925390033E-2</c:v>
                </c:pt>
                <c:pt idx="552">
                  <c:v>6.2139642529775253E-2</c:v>
                </c:pt>
                <c:pt idx="553">
                  <c:v>5.6666542662742271E-2</c:v>
                </c:pt>
                <c:pt idx="554">
                  <c:v>6.5700304939429563E-2</c:v>
                </c:pt>
                <c:pt idx="555">
                  <c:v>5.6150363169497661E-2</c:v>
                </c:pt>
                <c:pt idx="556">
                  <c:v>5.6178313570828448E-2</c:v>
                </c:pt>
                <c:pt idx="557">
                  <c:v>5.9385598752146433E-2</c:v>
                </c:pt>
                <c:pt idx="558">
                  <c:v>4.2610238736761737E-2</c:v>
                </c:pt>
                <c:pt idx="559">
                  <c:v>4.6000061392074312E-2</c:v>
                </c:pt>
                <c:pt idx="560">
                  <c:v>4.4154085368549631E-2</c:v>
                </c:pt>
                <c:pt idx="561">
                  <c:v>4.2484978740440667E-2</c:v>
                </c:pt>
                <c:pt idx="562">
                  <c:v>3.0503974492147579E-2</c:v>
                </c:pt>
                <c:pt idx="563">
                  <c:v>3.8067991511274039E-2</c:v>
                </c:pt>
                <c:pt idx="564">
                  <c:v>3.4118293536227258E-2</c:v>
                </c:pt>
                <c:pt idx="565">
                  <c:v>3.8418628692440698E-2</c:v>
                </c:pt>
                <c:pt idx="566">
                  <c:v>2.5988102050508791E-2</c:v>
                </c:pt>
                <c:pt idx="567">
                  <c:v>2.8351023130664531E-2</c:v>
                </c:pt>
                <c:pt idx="568">
                  <c:v>2.6265777046082E-2</c:v>
                </c:pt>
                <c:pt idx="569">
                  <c:v>4.4701350519285338E-2</c:v>
                </c:pt>
                <c:pt idx="570">
                  <c:v>1.797804323250379E-2</c:v>
                </c:pt>
                <c:pt idx="571">
                  <c:v>3.6612916749923938E-2</c:v>
                </c:pt>
                <c:pt idx="572">
                  <c:v>3.3648657875583757E-2</c:v>
                </c:pt>
                <c:pt idx="573">
                  <c:v>2.8975788690751049E-2</c:v>
                </c:pt>
                <c:pt idx="574">
                  <c:v>6.440943885851548E-2</c:v>
                </c:pt>
                <c:pt idx="575">
                  <c:v>7.9784762571629156E-2</c:v>
                </c:pt>
                <c:pt idx="576">
                  <c:v>7.9011997279803195E-2</c:v>
                </c:pt>
                <c:pt idx="577">
                  <c:v>4.4467246728029437E-2</c:v>
                </c:pt>
                <c:pt idx="578">
                  <c:v>3.6322648945015162E-2</c:v>
                </c:pt>
                <c:pt idx="579">
                  <c:v>8.6066860641354673E-2</c:v>
                </c:pt>
                <c:pt idx="580">
                  <c:v>9.1435914684022013E-2</c:v>
                </c:pt>
                <c:pt idx="581">
                  <c:v>9.6383335576520221E-2</c:v>
                </c:pt>
                <c:pt idx="582">
                  <c:v>8.0376181656077628E-2</c:v>
                </c:pt>
                <c:pt idx="583">
                  <c:v>8.6623315091289538E-2</c:v>
                </c:pt>
                <c:pt idx="584">
                  <c:v>4.2681868376897608E-2</c:v>
                </c:pt>
                <c:pt idx="585">
                  <c:v>8.7973359720802141E-2</c:v>
                </c:pt>
                <c:pt idx="586">
                  <c:v>6.6648759265784632E-2</c:v>
                </c:pt>
                <c:pt idx="587">
                  <c:v>7.5727256182200609E-2</c:v>
                </c:pt>
                <c:pt idx="588">
                  <c:v>6.0793564607596259E-2</c:v>
                </c:pt>
                <c:pt idx="589">
                  <c:v>5.3336264916809428E-2</c:v>
                </c:pt>
                <c:pt idx="590">
                  <c:v>6.0192523012778998E-2</c:v>
                </c:pt>
                <c:pt idx="591">
                  <c:v>7.4628423390824233E-2</c:v>
                </c:pt>
                <c:pt idx="592">
                  <c:v>5.0547960734098472E-2</c:v>
                </c:pt>
                <c:pt idx="593">
                  <c:v>6.4537268089989219E-2</c:v>
                </c:pt>
                <c:pt idx="594">
                  <c:v>5.507202054769219E-2</c:v>
                </c:pt>
                <c:pt idx="595">
                  <c:v>3.4456408670950948E-2</c:v>
                </c:pt>
                <c:pt idx="596">
                  <c:v>3.7951045723520191E-2</c:v>
                </c:pt>
                <c:pt idx="597">
                  <c:v>4.2916716592607533E-2</c:v>
                </c:pt>
                <c:pt idx="598">
                  <c:v>5.2082536172157683E-2</c:v>
                </c:pt>
                <c:pt idx="599">
                  <c:v>6.0521606164713852E-2</c:v>
                </c:pt>
                <c:pt idx="600">
                  <c:v>6.6150977670162425E-2</c:v>
                </c:pt>
                <c:pt idx="601">
                  <c:v>5.2153901056876513E-2</c:v>
                </c:pt>
                <c:pt idx="602">
                  <c:v>9.6705644743108971E-2</c:v>
                </c:pt>
                <c:pt idx="603">
                  <c:v>6.9908331497235118E-2</c:v>
                </c:pt>
                <c:pt idx="604">
                  <c:v>5.9739133619464743E-2</c:v>
                </c:pt>
                <c:pt idx="605">
                  <c:v>5.2832372741825229E-2</c:v>
                </c:pt>
                <c:pt idx="606">
                  <c:v>5.3993471473248691E-2</c:v>
                </c:pt>
                <c:pt idx="607">
                  <c:v>8.5878626886066955E-2</c:v>
                </c:pt>
                <c:pt idx="608">
                  <c:v>6.5343870507883539E-2</c:v>
                </c:pt>
                <c:pt idx="609">
                  <c:v>5.5724426465536762E-2</c:v>
                </c:pt>
                <c:pt idx="610">
                  <c:v>8.8162200017635819E-2</c:v>
                </c:pt>
                <c:pt idx="611">
                  <c:v>0.1048455718269693</c:v>
                </c:pt>
                <c:pt idx="612">
                  <c:v>0.2007446926856952</c:v>
                </c:pt>
                <c:pt idx="613">
                  <c:v>8.8798067018281107E-2</c:v>
                </c:pt>
                <c:pt idx="614">
                  <c:v>8.9836446390335417E-2</c:v>
                </c:pt>
                <c:pt idx="615">
                  <c:v>5.4096761747386632E-2</c:v>
                </c:pt>
                <c:pt idx="616">
                  <c:v>5.1733253199315647E-2</c:v>
                </c:pt>
                <c:pt idx="617">
                  <c:v>7.7508617514207817E-2</c:v>
                </c:pt>
                <c:pt idx="618">
                  <c:v>4.1238750115236381E-2</c:v>
                </c:pt>
                <c:pt idx="619">
                  <c:v>7.0501121883319307E-2</c:v>
                </c:pt>
                <c:pt idx="620">
                  <c:v>9.628180342075221E-2</c:v>
                </c:pt>
                <c:pt idx="621">
                  <c:v>0.19820528220105571</c:v>
                </c:pt>
                <c:pt idx="622">
                  <c:v>7.5158150648114416E-2</c:v>
                </c:pt>
                <c:pt idx="623">
                  <c:v>9.9712977799679386E-2</c:v>
                </c:pt>
                <c:pt idx="624">
                  <c:v>9.9462024889350312E-2</c:v>
                </c:pt>
                <c:pt idx="625">
                  <c:v>0.1176578595651057</c:v>
                </c:pt>
                <c:pt idx="626">
                  <c:v>0.1552226827037112</c:v>
                </c:pt>
                <c:pt idx="627">
                  <c:v>0.1208327570006829</c:v>
                </c:pt>
                <c:pt idx="628">
                  <c:v>0.14557137487321589</c:v>
                </c:pt>
                <c:pt idx="629">
                  <c:v>0.12501104269362209</c:v>
                </c:pt>
                <c:pt idx="630">
                  <c:v>6.1842598181476853E-2</c:v>
                </c:pt>
                <c:pt idx="631">
                  <c:v>7.3911464541946276E-2</c:v>
                </c:pt>
                <c:pt idx="632">
                  <c:v>5.4243118850274892E-2</c:v>
                </c:pt>
                <c:pt idx="633">
                  <c:v>7.0786922097653693E-2</c:v>
                </c:pt>
                <c:pt idx="634">
                  <c:v>7.8298328535009898E-2</c:v>
                </c:pt>
                <c:pt idx="635">
                  <c:v>5.0014455848814393E-2</c:v>
                </c:pt>
                <c:pt idx="636">
                  <c:v>4.737284884585076E-2</c:v>
                </c:pt>
                <c:pt idx="637">
                  <c:v>3.112931059822922E-2</c:v>
                </c:pt>
                <c:pt idx="638">
                  <c:v>4.1855949275106892E-2</c:v>
                </c:pt>
                <c:pt idx="639">
                  <c:v>4.7568702582880082E-2</c:v>
                </c:pt>
                <c:pt idx="640">
                  <c:v>8.3937108297182095E-2</c:v>
                </c:pt>
                <c:pt idx="641">
                  <c:v>9.6011411055039131E-2</c:v>
                </c:pt>
                <c:pt idx="642">
                  <c:v>5.9994606899045053E-2</c:v>
                </c:pt>
                <c:pt idx="643">
                  <c:v>4.8913002378903912E-2</c:v>
                </c:pt>
                <c:pt idx="644">
                  <c:v>4.064681745712051E-2</c:v>
                </c:pt>
                <c:pt idx="645">
                  <c:v>5.3686911374053653E-2</c:v>
                </c:pt>
                <c:pt idx="646">
                  <c:v>6.2157630747762482E-2</c:v>
                </c:pt>
                <c:pt idx="647">
                  <c:v>3.6902270166602268E-2</c:v>
                </c:pt>
                <c:pt idx="648">
                  <c:v>4.9169935448370207E-2</c:v>
                </c:pt>
                <c:pt idx="649">
                  <c:v>6.0759457086145351E-2</c:v>
                </c:pt>
                <c:pt idx="650">
                  <c:v>0.10791064047245889</c:v>
                </c:pt>
                <c:pt idx="651">
                  <c:v>7.3555068114316127E-2</c:v>
                </c:pt>
                <c:pt idx="652">
                  <c:v>4.6399349658994823E-2</c:v>
                </c:pt>
                <c:pt idx="653">
                  <c:v>7.8374059552373032E-2</c:v>
                </c:pt>
                <c:pt idx="654">
                  <c:v>7.2139182737704588E-2</c:v>
                </c:pt>
                <c:pt idx="655">
                  <c:v>7.4930866999744494E-2</c:v>
                </c:pt>
                <c:pt idx="656">
                  <c:v>0.11474078293013371</c:v>
                </c:pt>
                <c:pt idx="657">
                  <c:v>0.1469967038166701</c:v>
                </c:pt>
                <c:pt idx="658">
                  <c:v>0.14881095640606859</c:v>
                </c:pt>
                <c:pt idx="659">
                  <c:v>8.5093716339483039E-2</c:v>
                </c:pt>
                <c:pt idx="660">
                  <c:v>9.6657806072289992E-2</c:v>
                </c:pt>
                <c:pt idx="661">
                  <c:v>0.1576141609936583</c:v>
                </c:pt>
                <c:pt idx="662">
                  <c:v>0.1110138313054374</c:v>
                </c:pt>
                <c:pt idx="663">
                  <c:v>0.10726970278577409</c:v>
                </c:pt>
                <c:pt idx="664">
                  <c:v>0.1107898095928618</c:v>
                </c:pt>
                <c:pt idx="665">
                  <c:v>0.14425049645569599</c:v>
                </c:pt>
                <c:pt idx="666">
                  <c:v>0.10662750279901149</c:v>
                </c:pt>
                <c:pt idx="667">
                  <c:v>9.0087684164515958E-2</c:v>
                </c:pt>
                <c:pt idx="668">
                  <c:v>7.4927551743848686E-2</c:v>
                </c:pt>
                <c:pt idx="669">
                  <c:v>5.6485178114774048E-2</c:v>
                </c:pt>
                <c:pt idx="670">
                  <c:v>5.450640087298074E-2</c:v>
                </c:pt>
                <c:pt idx="671">
                  <c:v>0.1082674605882447</c:v>
                </c:pt>
                <c:pt idx="672">
                  <c:v>8.6664412323654183E-2</c:v>
                </c:pt>
                <c:pt idx="673">
                  <c:v>6.740612083676728E-2</c:v>
                </c:pt>
                <c:pt idx="674">
                  <c:v>5.8315042353555967E-2</c:v>
                </c:pt>
                <c:pt idx="675">
                  <c:v>3.121466552253703E-2</c:v>
                </c:pt>
                <c:pt idx="676">
                  <c:v>0.13381580790999181</c:v>
                </c:pt>
                <c:pt idx="677">
                  <c:v>9.7079935999498906E-2</c:v>
                </c:pt>
                <c:pt idx="678">
                  <c:v>0.1226575290478663</c:v>
                </c:pt>
                <c:pt idx="679">
                  <c:v>0.1281894784593946</c:v>
                </c:pt>
                <c:pt idx="680">
                  <c:v>0.1514183826613594</c:v>
                </c:pt>
                <c:pt idx="681">
                  <c:v>0.21389005439694991</c:v>
                </c:pt>
                <c:pt idx="682">
                  <c:v>0.16793657328766079</c:v>
                </c:pt>
                <c:pt idx="683">
                  <c:v>0.15946217707387891</c:v>
                </c:pt>
                <c:pt idx="684">
                  <c:v>0.1477748489350463</c:v>
                </c:pt>
                <c:pt idx="685">
                  <c:v>0.15383387042843449</c:v>
                </c:pt>
                <c:pt idx="686">
                  <c:v>0.18374173175950051</c:v>
                </c:pt>
                <c:pt idx="687">
                  <c:v>7.5810287415033109E-2</c:v>
                </c:pt>
                <c:pt idx="688">
                  <c:v>0.11386981760118629</c:v>
                </c:pt>
                <c:pt idx="689">
                  <c:v>8.9815341419636471E-2</c:v>
                </c:pt>
                <c:pt idx="690">
                  <c:v>0.1110618991927777</c:v>
                </c:pt>
                <c:pt idx="691">
                  <c:v>0.11695006709492731</c:v>
                </c:pt>
                <c:pt idx="692">
                  <c:v>0.10128743824056539</c:v>
                </c:pt>
                <c:pt idx="693">
                  <c:v>7.512785840184906E-2</c:v>
                </c:pt>
                <c:pt idx="694">
                  <c:v>6.2779147972348417E-2</c:v>
                </c:pt>
                <c:pt idx="695">
                  <c:v>7.0215532586211465E-2</c:v>
                </c:pt>
                <c:pt idx="696">
                  <c:v>8.0860615301183575E-2</c:v>
                </c:pt>
                <c:pt idx="697">
                  <c:v>5.7307181844033328E-2</c:v>
                </c:pt>
                <c:pt idx="698">
                  <c:v>9.2687232285219717E-2</c:v>
                </c:pt>
                <c:pt idx="699">
                  <c:v>0.14927585871169169</c:v>
                </c:pt>
                <c:pt idx="700">
                  <c:v>0.29556235690172128</c:v>
                </c:pt>
                <c:pt idx="701">
                  <c:v>0.23009199660381779</c:v>
                </c:pt>
                <c:pt idx="702">
                  <c:v>0.1698719363991103</c:v>
                </c:pt>
                <c:pt idx="703">
                  <c:v>0.1245853200771168</c:v>
                </c:pt>
                <c:pt idx="704">
                  <c:v>9.281818285035448E-2</c:v>
                </c:pt>
                <c:pt idx="705">
                  <c:v>7.6778997703628837E-2</c:v>
                </c:pt>
                <c:pt idx="706">
                  <c:v>0.1376020048247453</c:v>
                </c:pt>
                <c:pt idx="707">
                  <c:v>9.8220511719191467E-2</c:v>
                </c:pt>
                <c:pt idx="708">
                  <c:v>9.2106076215708266E-2</c:v>
                </c:pt>
                <c:pt idx="709">
                  <c:v>7.877273039506355E-2</c:v>
                </c:pt>
                <c:pt idx="710">
                  <c:v>8.2687016026748772E-2</c:v>
                </c:pt>
                <c:pt idx="711">
                  <c:v>0.10023569026008169</c:v>
                </c:pt>
                <c:pt idx="712">
                  <c:v>7.0129874748239701E-2</c:v>
                </c:pt>
                <c:pt idx="713">
                  <c:v>6.5138079140663899E-2</c:v>
                </c:pt>
                <c:pt idx="714">
                  <c:v>0.1069586706162069</c:v>
                </c:pt>
                <c:pt idx="715">
                  <c:v>0.1155630307946769</c:v>
                </c:pt>
                <c:pt idx="716">
                  <c:v>0.15690216121547501</c:v>
                </c:pt>
                <c:pt idx="717">
                  <c:v>8.185699709826634E-2</c:v>
                </c:pt>
                <c:pt idx="718">
                  <c:v>0.12268042772840219</c:v>
                </c:pt>
                <c:pt idx="719">
                  <c:v>0.1195987494492342</c:v>
                </c:pt>
                <c:pt idx="720">
                  <c:v>0.14945177633491619</c:v>
                </c:pt>
                <c:pt idx="721">
                  <c:v>8.9828353054479115E-2</c:v>
                </c:pt>
                <c:pt idx="722">
                  <c:v>9.0360687890141275E-2</c:v>
                </c:pt>
                <c:pt idx="723">
                  <c:v>9.1530590545180465E-2</c:v>
                </c:pt>
                <c:pt idx="724">
                  <c:v>0.1220613867266877</c:v>
                </c:pt>
                <c:pt idx="725">
                  <c:v>8.4511760136813802E-2</c:v>
                </c:pt>
                <c:pt idx="726">
                  <c:v>5.2172094795681738E-2</c:v>
                </c:pt>
                <c:pt idx="727">
                  <c:v>4.4099382033029759E-2</c:v>
                </c:pt>
                <c:pt idx="728">
                  <c:v>6.579923009370528E-2</c:v>
                </c:pt>
                <c:pt idx="729">
                  <c:v>8.1893424659783026E-2</c:v>
                </c:pt>
                <c:pt idx="730">
                  <c:v>7.0768067873777707E-2</c:v>
                </c:pt>
                <c:pt idx="731">
                  <c:v>6.1474811656821338E-2</c:v>
                </c:pt>
                <c:pt idx="732">
                  <c:v>8.3197594033188174E-2</c:v>
                </c:pt>
                <c:pt idx="733">
                  <c:v>6.2033872986026618E-2</c:v>
                </c:pt>
                <c:pt idx="734">
                  <c:v>4.6940757982647088E-2</c:v>
                </c:pt>
                <c:pt idx="735">
                  <c:v>6.8839841506138838E-2</c:v>
                </c:pt>
                <c:pt idx="736">
                  <c:v>5.4935791973736797E-2</c:v>
                </c:pt>
                <c:pt idx="737">
                  <c:v>5.3359429656299417E-2</c:v>
                </c:pt>
                <c:pt idx="738">
                  <c:v>4.9837305099047158E-2</c:v>
                </c:pt>
                <c:pt idx="739">
                  <c:v>4.6457865551942069E-2</c:v>
                </c:pt>
                <c:pt idx="740">
                  <c:v>4.0483751463441277E-2</c:v>
                </c:pt>
                <c:pt idx="741">
                  <c:v>4.5132587791503913E-2</c:v>
                </c:pt>
                <c:pt idx="742">
                  <c:v>3.7334968176857969E-2</c:v>
                </c:pt>
                <c:pt idx="743">
                  <c:v>6.5386028082474068E-2</c:v>
                </c:pt>
                <c:pt idx="744">
                  <c:v>0.1175569976380391</c:v>
                </c:pt>
                <c:pt idx="745">
                  <c:v>5.2843954958440929E-2</c:v>
                </c:pt>
                <c:pt idx="746">
                  <c:v>4.6639795530049197E-2</c:v>
                </c:pt>
                <c:pt idx="747">
                  <c:v>8.9388689571376925E-2</c:v>
                </c:pt>
                <c:pt idx="748">
                  <c:v>4.2479761759658473E-2</c:v>
                </c:pt>
                <c:pt idx="749">
                  <c:v>7.0684494031417577E-2</c:v>
                </c:pt>
                <c:pt idx="750">
                  <c:v>5.6102406613944673E-2</c:v>
                </c:pt>
                <c:pt idx="751">
                  <c:v>7.7699536547400194E-2</c:v>
                </c:pt>
                <c:pt idx="752">
                  <c:v>4.7311772098162959E-2</c:v>
                </c:pt>
                <c:pt idx="753">
                  <c:v>0.1012478734166868</c:v>
                </c:pt>
                <c:pt idx="754">
                  <c:v>6.1289985344532241E-2</c:v>
                </c:pt>
                <c:pt idx="755">
                  <c:v>7.3890117970559499E-2</c:v>
                </c:pt>
                <c:pt idx="756">
                  <c:v>0.102994419884649</c:v>
                </c:pt>
                <c:pt idx="757">
                  <c:v>7.4825293917976057E-2</c:v>
                </c:pt>
                <c:pt idx="758">
                  <c:v>7.2618059104827853E-2</c:v>
                </c:pt>
                <c:pt idx="759">
                  <c:v>7.3675736357162541E-2</c:v>
                </c:pt>
                <c:pt idx="760">
                  <c:v>5.8766549983340931E-2</c:v>
                </c:pt>
                <c:pt idx="761">
                  <c:v>7.6387556691296182E-2</c:v>
                </c:pt>
                <c:pt idx="762">
                  <c:v>8.0193650585174497E-2</c:v>
                </c:pt>
                <c:pt idx="763">
                  <c:v>8.571660876386826E-2</c:v>
                </c:pt>
                <c:pt idx="764">
                  <c:v>0.1161472857073837</c:v>
                </c:pt>
                <c:pt idx="765">
                  <c:v>6.3201046313621695E-2</c:v>
                </c:pt>
                <c:pt idx="766">
                  <c:v>7.0416409246928491E-2</c:v>
                </c:pt>
                <c:pt idx="767">
                  <c:v>5.5446584142320808E-2</c:v>
                </c:pt>
                <c:pt idx="768">
                  <c:v>6.8313524235494416E-2</c:v>
                </c:pt>
                <c:pt idx="769">
                  <c:v>8.1529148830954773E-2</c:v>
                </c:pt>
                <c:pt idx="770">
                  <c:v>0.12970520782086631</c:v>
                </c:pt>
                <c:pt idx="771">
                  <c:v>9.0576132207910137E-2</c:v>
                </c:pt>
                <c:pt idx="772">
                  <c:v>0.1196185681658339</c:v>
                </c:pt>
                <c:pt idx="773">
                  <c:v>0.10810467673087951</c:v>
                </c:pt>
                <c:pt idx="774">
                  <c:v>7.369450809053929E-2</c:v>
                </c:pt>
                <c:pt idx="775">
                  <c:v>0.10293460069286491</c:v>
                </c:pt>
                <c:pt idx="776">
                  <c:v>0.15158304235784181</c:v>
                </c:pt>
                <c:pt idx="777">
                  <c:v>9.6425459131537022E-2</c:v>
                </c:pt>
                <c:pt idx="778">
                  <c:v>9.8664311240223623E-2</c:v>
                </c:pt>
                <c:pt idx="779">
                  <c:v>6.8449329479346288E-2</c:v>
                </c:pt>
                <c:pt idx="780">
                  <c:v>6.0336509901774048E-2</c:v>
                </c:pt>
                <c:pt idx="781">
                  <c:v>0.10625293301435459</c:v>
                </c:pt>
                <c:pt idx="782">
                  <c:v>8.4822983301081151E-2</c:v>
                </c:pt>
                <c:pt idx="783">
                  <c:v>0.1279428908823064</c:v>
                </c:pt>
                <c:pt idx="784">
                  <c:v>0.13336520102725111</c:v>
                </c:pt>
                <c:pt idx="785">
                  <c:v>0.14619846795363839</c:v>
                </c:pt>
                <c:pt idx="786">
                  <c:v>0.11508616508980719</c:v>
                </c:pt>
                <c:pt idx="787">
                  <c:v>0.11830530159538589</c:v>
                </c:pt>
                <c:pt idx="788">
                  <c:v>0.13386112053027499</c:v>
                </c:pt>
                <c:pt idx="789">
                  <c:v>7.6034222826859232E-2</c:v>
                </c:pt>
                <c:pt idx="790">
                  <c:v>0.1164745871150626</c:v>
                </c:pt>
                <c:pt idx="791">
                  <c:v>0.1101823851220924</c:v>
                </c:pt>
                <c:pt idx="792">
                  <c:v>9.657722471210152E-2</c:v>
                </c:pt>
                <c:pt idx="793">
                  <c:v>0.1119545710611434</c:v>
                </c:pt>
                <c:pt idx="794">
                  <c:v>0.12875599055679121</c:v>
                </c:pt>
                <c:pt idx="795">
                  <c:v>0.1214798754603591</c:v>
                </c:pt>
                <c:pt idx="796">
                  <c:v>0.1170569705152439</c:v>
                </c:pt>
                <c:pt idx="797">
                  <c:v>9.8234363120854512E-2</c:v>
                </c:pt>
                <c:pt idx="798">
                  <c:v>9.4687001180895375E-2</c:v>
                </c:pt>
                <c:pt idx="799">
                  <c:v>0.1151773117529134</c:v>
                </c:pt>
                <c:pt idx="800">
                  <c:v>0.10579324106053919</c:v>
                </c:pt>
                <c:pt idx="801">
                  <c:v>0.17749622847176649</c:v>
                </c:pt>
                <c:pt idx="802">
                  <c:v>0.13358078880470561</c:v>
                </c:pt>
                <c:pt idx="803">
                  <c:v>0.13414560765190731</c:v>
                </c:pt>
                <c:pt idx="804">
                  <c:v>0.1018809897516454</c:v>
                </c:pt>
                <c:pt idx="805">
                  <c:v>0.12116565216189699</c:v>
                </c:pt>
                <c:pt idx="806">
                  <c:v>9.5968379649603669E-2</c:v>
                </c:pt>
                <c:pt idx="807">
                  <c:v>8.8464386336870399E-2</c:v>
                </c:pt>
                <c:pt idx="808">
                  <c:v>0.1215925334348862</c:v>
                </c:pt>
                <c:pt idx="809">
                  <c:v>7.7867804574482502E-2</c:v>
                </c:pt>
                <c:pt idx="810">
                  <c:v>8.0574572221425084E-2</c:v>
                </c:pt>
                <c:pt idx="811">
                  <c:v>0.1226439474628062</c:v>
                </c:pt>
                <c:pt idx="812">
                  <c:v>9.8556474476569927E-2</c:v>
                </c:pt>
                <c:pt idx="813">
                  <c:v>0.10588155741297089</c:v>
                </c:pt>
                <c:pt idx="814">
                  <c:v>0.1088374168293146</c:v>
                </c:pt>
                <c:pt idx="815">
                  <c:v>0.16776171844167709</c:v>
                </c:pt>
                <c:pt idx="816">
                  <c:v>0.10283495469471481</c:v>
                </c:pt>
                <c:pt idx="817">
                  <c:v>0.12180939718804799</c:v>
                </c:pt>
                <c:pt idx="818">
                  <c:v>8.4460585598907095E-2</c:v>
                </c:pt>
                <c:pt idx="819">
                  <c:v>0.187133452787072</c:v>
                </c:pt>
                <c:pt idx="820">
                  <c:v>0.14987012029166669</c:v>
                </c:pt>
                <c:pt idx="821">
                  <c:v>0.15178130826060021</c:v>
                </c:pt>
                <c:pt idx="822">
                  <c:v>0.15476874163691631</c:v>
                </c:pt>
                <c:pt idx="823">
                  <c:v>0.15385490373514679</c:v>
                </c:pt>
                <c:pt idx="824">
                  <c:v>0.14762297283157119</c:v>
                </c:pt>
                <c:pt idx="825">
                  <c:v>0.15755592145443531</c:v>
                </c:pt>
                <c:pt idx="826">
                  <c:v>0.17553779753781371</c:v>
                </c:pt>
                <c:pt idx="827">
                  <c:v>0.13443805196455971</c:v>
                </c:pt>
                <c:pt idx="828">
                  <c:v>0.16201650670018719</c:v>
                </c:pt>
                <c:pt idx="829">
                  <c:v>0.14523174346506421</c:v>
                </c:pt>
                <c:pt idx="830">
                  <c:v>0.1719824980251842</c:v>
                </c:pt>
                <c:pt idx="831">
                  <c:v>0.1231959524342764</c:v>
                </c:pt>
                <c:pt idx="832">
                  <c:v>0.14350235862349331</c:v>
                </c:pt>
                <c:pt idx="833">
                  <c:v>0.10681014279236931</c:v>
                </c:pt>
                <c:pt idx="834">
                  <c:v>0.1213384922902121</c:v>
                </c:pt>
                <c:pt idx="835">
                  <c:v>8.1736317055797938E-2</c:v>
                </c:pt>
                <c:pt idx="836">
                  <c:v>0.1105063003321755</c:v>
                </c:pt>
                <c:pt idx="837">
                  <c:v>8.9414994672685016E-2</c:v>
                </c:pt>
                <c:pt idx="838">
                  <c:v>7.3058145092359972E-2</c:v>
                </c:pt>
                <c:pt idx="839">
                  <c:v>6.8188002408091822E-2</c:v>
                </c:pt>
                <c:pt idx="840">
                  <c:v>4.3853133561365748E-2</c:v>
                </c:pt>
                <c:pt idx="841">
                  <c:v>3.6399679363277607E-2</c:v>
                </c:pt>
                <c:pt idx="842">
                  <c:v>3.069951431921273E-2</c:v>
                </c:pt>
                <c:pt idx="843">
                  <c:v>4.1937134621894058E-2</c:v>
                </c:pt>
                <c:pt idx="844">
                  <c:v>4.9080159252614039E-2</c:v>
                </c:pt>
                <c:pt idx="845">
                  <c:v>4.2389165399178641E-2</c:v>
                </c:pt>
                <c:pt idx="846">
                  <c:v>2.8067270439441221E-2</c:v>
                </c:pt>
                <c:pt idx="847">
                  <c:v>2.113679688120474E-2</c:v>
                </c:pt>
                <c:pt idx="848">
                  <c:v>3.7039817436492033E-2</c:v>
                </c:pt>
                <c:pt idx="849">
                  <c:v>5.7458073929650869E-2</c:v>
                </c:pt>
                <c:pt idx="850">
                  <c:v>3.9359873609007508E-2</c:v>
                </c:pt>
                <c:pt idx="851">
                  <c:v>4.4055549850069632E-2</c:v>
                </c:pt>
                <c:pt idx="852">
                  <c:v>3.891510674471424E-2</c:v>
                </c:pt>
                <c:pt idx="853">
                  <c:v>7.4262909878953287E-2</c:v>
                </c:pt>
                <c:pt idx="854">
                  <c:v>7.513372151319353E-2</c:v>
                </c:pt>
                <c:pt idx="855">
                  <c:v>5.9684336990245432E-2</c:v>
                </c:pt>
                <c:pt idx="856">
                  <c:v>6.2725987945614695E-2</c:v>
                </c:pt>
                <c:pt idx="857">
                  <c:v>3.957264900536709E-2</c:v>
                </c:pt>
                <c:pt idx="858">
                  <c:v>4.3566893928500453E-2</c:v>
                </c:pt>
                <c:pt idx="859">
                  <c:v>3.6998551885805593E-2</c:v>
                </c:pt>
                <c:pt idx="860">
                  <c:v>3.2577327763472622E-2</c:v>
                </c:pt>
                <c:pt idx="861">
                  <c:v>3.0219072589598099E-2</c:v>
                </c:pt>
                <c:pt idx="862">
                  <c:v>4.5343348788705398E-2</c:v>
                </c:pt>
                <c:pt idx="863">
                  <c:v>5.8980082524927271E-2</c:v>
                </c:pt>
                <c:pt idx="864">
                  <c:v>7.107870890618076E-2</c:v>
                </c:pt>
                <c:pt idx="865">
                  <c:v>5.3574285550799058E-2</c:v>
                </c:pt>
                <c:pt idx="866">
                  <c:v>4.0466348586825733E-2</c:v>
                </c:pt>
                <c:pt idx="867">
                  <c:v>5.6979027211520483E-2</c:v>
                </c:pt>
                <c:pt idx="868">
                  <c:v>6.851084786412541E-2</c:v>
                </c:pt>
                <c:pt idx="869">
                  <c:v>3.7255614808944279E-2</c:v>
                </c:pt>
                <c:pt idx="870">
                  <c:v>3.4665121315164117E-2</c:v>
                </c:pt>
                <c:pt idx="871">
                  <c:v>5.1051574931048803E-2</c:v>
                </c:pt>
                <c:pt idx="872">
                  <c:v>5.0434164558626059E-2</c:v>
                </c:pt>
                <c:pt idx="873">
                  <c:v>3.6841052185664802E-2</c:v>
                </c:pt>
                <c:pt idx="874">
                  <c:v>3.5094876170053982E-2</c:v>
                </c:pt>
                <c:pt idx="875">
                  <c:v>3.7578720872656103E-2</c:v>
                </c:pt>
                <c:pt idx="876">
                  <c:v>4.0681285328948012E-2</c:v>
                </c:pt>
                <c:pt idx="877">
                  <c:v>2.835392272074545E-2</c:v>
                </c:pt>
                <c:pt idx="878">
                  <c:v>4.0903455482454623E-2</c:v>
                </c:pt>
                <c:pt idx="879">
                  <c:v>3.5399239496668573E-2</c:v>
                </c:pt>
                <c:pt idx="880">
                  <c:v>3.6095624340512028E-2</c:v>
                </c:pt>
                <c:pt idx="881">
                  <c:v>3.2123837636464522E-2</c:v>
                </c:pt>
                <c:pt idx="882">
                  <c:v>4.5920617291401872E-2</c:v>
                </c:pt>
                <c:pt idx="883">
                  <c:v>2.7134203691638381E-2</c:v>
                </c:pt>
                <c:pt idx="884">
                  <c:v>3.5163342685719537E-2</c:v>
                </c:pt>
                <c:pt idx="885">
                  <c:v>2.8463710845280099E-2</c:v>
                </c:pt>
                <c:pt idx="886">
                  <c:v>3.3033160120774618E-2</c:v>
                </c:pt>
                <c:pt idx="887">
                  <c:v>3.6138495985589339E-2</c:v>
                </c:pt>
                <c:pt idx="888">
                  <c:v>8.637207809196043E-2</c:v>
                </c:pt>
                <c:pt idx="889">
                  <c:v>9.9294197307457102E-2</c:v>
                </c:pt>
                <c:pt idx="890">
                  <c:v>6.1750646672197443E-2</c:v>
                </c:pt>
                <c:pt idx="891">
                  <c:v>6.2280916915856917E-2</c:v>
                </c:pt>
                <c:pt idx="892">
                  <c:v>0.1352305378507353</c:v>
                </c:pt>
                <c:pt idx="893">
                  <c:v>0.18744640305384069</c:v>
                </c:pt>
                <c:pt idx="894">
                  <c:v>0.38581484103251312</c:v>
                </c:pt>
                <c:pt idx="895">
                  <c:v>0.39830596642044369</c:v>
                </c:pt>
                <c:pt idx="896">
                  <c:v>0.47155873549246707</c:v>
                </c:pt>
                <c:pt idx="897">
                  <c:v>0.37713349813399299</c:v>
                </c:pt>
                <c:pt idx="898">
                  <c:v>0.19878498244073051</c:v>
                </c:pt>
                <c:pt idx="899">
                  <c:v>0.28133572158284048</c:v>
                </c:pt>
                <c:pt idx="900">
                  <c:v>0.2237249697808335</c:v>
                </c:pt>
                <c:pt idx="901">
                  <c:v>0.26737227116065099</c:v>
                </c:pt>
                <c:pt idx="902">
                  <c:v>0.19693013398182491</c:v>
                </c:pt>
                <c:pt idx="903">
                  <c:v>0.16886720564220059</c:v>
                </c:pt>
                <c:pt idx="904">
                  <c:v>0.1748798498519317</c:v>
                </c:pt>
                <c:pt idx="905">
                  <c:v>0.17950739607707289</c:v>
                </c:pt>
                <c:pt idx="906">
                  <c:v>0.1406936552545929</c:v>
                </c:pt>
                <c:pt idx="907">
                  <c:v>0.1523132965544772</c:v>
                </c:pt>
                <c:pt idx="908">
                  <c:v>0.14161229785753221</c:v>
                </c:pt>
                <c:pt idx="909">
                  <c:v>0.15291725830935521</c:v>
                </c:pt>
                <c:pt idx="910">
                  <c:v>0.1234505176718734</c:v>
                </c:pt>
                <c:pt idx="911">
                  <c:v>8.6976663396989631E-2</c:v>
                </c:pt>
                <c:pt idx="912">
                  <c:v>0.16673077028231731</c:v>
                </c:pt>
                <c:pt idx="913">
                  <c:v>0.13607493472277379</c:v>
                </c:pt>
                <c:pt idx="914">
                  <c:v>0.1130891436711548</c:v>
                </c:pt>
                <c:pt idx="915">
                  <c:v>9.9986594810709872E-2</c:v>
                </c:pt>
                <c:pt idx="916">
                  <c:v>0.1087323996259885</c:v>
                </c:pt>
                <c:pt idx="917">
                  <c:v>0.1068001317988046</c:v>
                </c:pt>
                <c:pt idx="918">
                  <c:v>8.20312151252581E-2</c:v>
                </c:pt>
                <c:pt idx="919">
                  <c:v>9.6850513116029768E-2</c:v>
                </c:pt>
                <c:pt idx="920">
                  <c:v>9.7479113395493533E-2</c:v>
                </c:pt>
                <c:pt idx="921">
                  <c:v>4.4651931603658303E-2</c:v>
                </c:pt>
                <c:pt idx="922">
                  <c:v>9.1391226374281473E-2</c:v>
                </c:pt>
                <c:pt idx="923">
                  <c:v>0.1052785690352902</c:v>
                </c:pt>
                <c:pt idx="924">
                  <c:v>9.9032957096971172E-2</c:v>
                </c:pt>
                <c:pt idx="925">
                  <c:v>8.4856189218305927E-2</c:v>
                </c:pt>
                <c:pt idx="926">
                  <c:v>8.2139038249759364E-2</c:v>
                </c:pt>
                <c:pt idx="927">
                  <c:v>9.110302787822111E-2</c:v>
                </c:pt>
                <c:pt idx="928">
                  <c:v>9.1580403048078241E-2</c:v>
                </c:pt>
                <c:pt idx="929">
                  <c:v>0.11044547009490591</c:v>
                </c:pt>
                <c:pt idx="930">
                  <c:v>4.6355338188288131E-2</c:v>
                </c:pt>
                <c:pt idx="931">
                  <c:v>7.1480564898882021E-2</c:v>
                </c:pt>
                <c:pt idx="932">
                  <c:v>6.5544513782038946E-2</c:v>
                </c:pt>
                <c:pt idx="933">
                  <c:v>7.6225069728705921E-2</c:v>
                </c:pt>
                <c:pt idx="934">
                  <c:v>8.9893423445194423E-2</c:v>
                </c:pt>
                <c:pt idx="935">
                  <c:v>6.1522251390782268E-2</c:v>
                </c:pt>
                <c:pt idx="936">
                  <c:v>6.9599047491065963E-2</c:v>
                </c:pt>
                <c:pt idx="937">
                  <c:v>9.2003361939368061E-2</c:v>
                </c:pt>
                <c:pt idx="938">
                  <c:v>7.7774410544592221E-2</c:v>
                </c:pt>
                <c:pt idx="939">
                  <c:v>4.0232877157377653E-2</c:v>
                </c:pt>
                <c:pt idx="940">
                  <c:v>9.1391167535488455E-2</c:v>
                </c:pt>
                <c:pt idx="941">
                  <c:v>9.0846309657228536E-2</c:v>
                </c:pt>
                <c:pt idx="942">
                  <c:v>5.7391686834760897E-2</c:v>
                </c:pt>
                <c:pt idx="943">
                  <c:v>4.7696263838162258E-2</c:v>
                </c:pt>
                <c:pt idx="944">
                  <c:v>0.11979507201581679</c:v>
                </c:pt>
                <c:pt idx="945">
                  <c:v>8.8826529247408692E-2</c:v>
                </c:pt>
                <c:pt idx="946">
                  <c:v>6.10197782463874E-2</c:v>
                </c:pt>
                <c:pt idx="947">
                  <c:v>4.8108066487525768E-2</c:v>
                </c:pt>
                <c:pt idx="948">
                  <c:v>7.558544844888429E-2</c:v>
                </c:pt>
                <c:pt idx="949">
                  <c:v>3.3677240261417107E-2</c:v>
                </c:pt>
                <c:pt idx="950">
                  <c:v>8.0572029658766545E-2</c:v>
                </c:pt>
                <c:pt idx="951">
                  <c:v>4.4934252014964177E-2</c:v>
                </c:pt>
                <c:pt idx="952">
                  <c:v>7.3682597183161336E-2</c:v>
                </c:pt>
                <c:pt idx="953">
                  <c:v>4.7760057903075977E-2</c:v>
                </c:pt>
                <c:pt idx="954">
                  <c:v>7.296357184832733E-2</c:v>
                </c:pt>
                <c:pt idx="955">
                  <c:v>7.3333779959761397E-2</c:v>
                </c:pt>
                <c:pt idx="956">
                  <c:v>6.105157668142068E-2</c:v>
                </c:pt>
                <c:pt idx="957">
                  <c:v>5.1080307134408691E-2</c:v>
                </c:pt>
                <c:pt idx="958">
                  <c:v>5.5926490307622298E-2</c:v>
                </c:pt>
                <c:pt idx="959">
                  <c:v>3.7560270855756347E-2</c:v>
                </c:pt>
                <c:pt idx="960">
                  <c:v>6.5874379026784322E-2</c:v>
                </c:pt>
                <c:pt idx="961">
                  <c:v>7.1430642401536321E-2</c:v>
                </c:pt>
                <c:pt idx="962">
                  <c:v>4.9831300626040347E-2</c:v>
                </c:pt>
                <c:pt idx="963">
                  <c:v>5.9763564007282041E-2</c:v>
                </c:pt>
                <c:pt idx="964">
                  <c:v>3.1161103196577361E-2</c:v>
                </c:pt>
                <c:pt idx="965">
                  <c:v>8.8192457269155242E-2</c:v>
                </c:pt>
                <c:pt idx="966">
                  <c:v>7.743762885310837E-2</c:v>
                </c:pt>
                <c:pt idx="967">
                  <c:v>6.3134110263743506E-2</c:v>
                </c:pt>
                <c:pt idx="968">
                  <c:v>2.5657643773707051E-2</c:v>
                </c:pt>
                <c:pt idx="969">
                  <c:v>8.5529180332772597E-2</c:v>
                </c:pt>
                <c:pt idx="970">
                  <c:v>6.0190540916870823E-2</c:v>
                </c:pt>
                <c:pt idx="971">
                  <c:v>8.3028616693279586E-2</c:v>
                </c:pt>
                <c:pt idx="972">
                  <c:v>6.9891716425312694E-2</c:v>
                </c:pt>
                <c:pt idx="973">
                  <c:v>7.4038021083387154E-2</c:v>
                </c:pt>
                <c:pt idx="974">
                  <c:v>0.13771394728255759</c:v>
                </c:pt>
                <c:pt idx="975">
                  <c:v>0.14118108920812419</c:v>
                </c:pt>
                <c:pt idx="976">
                  <c:v>0.13971154713024131</c:v>
                </c:pt>
                <c:pt idx="977">
                  <c:v>0.1062842513813691</c:v>
                </c:pt>
                <c:pt idx="978">
                  <c:v>6.877460044970532E-2</c:v>
                </c:pt>
                <c:pt idx="979">
                  <c:v>9.8824802918350024E-2</c:v>
                </c:pt>
                <c:pt idx="980">
                  <c:v>8.556328149261852E-2</c:v>
                </c:pt>
                <c:pt idx="981">
                  <c:v>9.3111559254919318E-2</c:v>
                </c:pt>
                <c:pt idx="982">
                  <c:v>8.3745913837742131E-2</c:v>
                </c:pt>
                <c:pt idx="983">
                  <c:v>0.1136203058865017</c:v>
                </c:pt>
                <c:pt idx="984">
                  <c:v>0.1021060226567241</c:v>
                </c:pt>
                <c:pt idx="985">
                  <c:v>0.1173984641361558</c:v>
                </c:pt>
                <c:pt idx="986">
                  <c:v>9.9646149335316334E-2</c:v>
                </c:pt>
                <c:pt idx="987">
                  <c:v>0.1093501256432264</c:v>
                </c:pt>
                <c:pt idx="988">
                  <c:v>5.4641568454381548E-2</c:v>
                </c:pt>
                <c:pt idx="989">
                  <c:v>9.5703622672763403E-2</c:v>
                </c:pt>
                <c:pt idx="990">
                  <c:v>9.3568795611678177E-2</c:v>
                </c:pt>
                <c:pt idx="991">
                  <c:v>9.6877489745301554E-2</c:v>
                </c:pt>
                <c:pt idx="992">
                  <c:v>8.1505767223250175E-2</c:v>
                </c:pt>
                <c:pt idx="993">
                  <c:v>0.1398787195793629</c:v>
                </c:pt>
                <c:pt idx="994">
                  <c:v>0.1039713315095412</c:v>
                </c:pt>
                <c:pt idx="995">
                  <c:v>0.1021431621948523</c:v>
                </c:pt>
                <c:pt idx="996">
                  <c:v>0.1144272112127742</c:v>
                </c:pt>
                <c:pt idx="997">
                  <c:v>0.18602337899371341</c:v>
                </c:pt>
                <c:pt idx="998">
                  <c:v>0.231716572720363</c:v>
                </c:pt>
                <c:pt idx="999">
                  <c:v>0.1967735308754803</c:v>
                </c:pt>
                <c:pt idx="1000">
                  <c:v>0.15842199967462489</c:v>
                </c:pt>
                <c:pt idx="1001">
                  <c:v>0.23954087994275489</c:v>
                </c:pt>
                <c:pt idx="1002">
                  <c:v>0.17198887450023731</c:v>
                </c:pt>
                <c:pt idx="1003">
                  <c:v>0.1484964245979434</c:v>
                </c:pt>
                <c:pt idx="1004">
                  <c:v>0.1956650193990255</c:v>
                </c:pt>
                <c:pt idx="1005">
                  <c:v>0.27151844784282431</c:v>
                </c:pt>
                <c:pt idx="1006">
                  <c:v>0.2407603611403103</c:v>
                </c:pt>
                <c:pt idx="1007">
                  <c:v>0.27181170313326342</c:v>
                </c:pt>
                <c:pt idx="1008">
                  <c:v>0.3201900653616383</c:v>
                </c:pt>
                <c:pt idx="1009">
                  <c:v>0.22341682572380381</c:v>
                </c:pt>
                <c:pt idx="1010">
                  <c:v>0.30860073052933851</c:v>
                </c:pt>
                <c:pt idx="1011">
                  <c:v>0.29873681160131538</c:v>
                </c:pt>
                <c:pt idx="1012">
                  <c:v>0.43378287738048987</c:v>
                </c:pt>
                <c:pt idx="1013">
                  <c:v>0.35414650398765801</c:v>
                </c:pt>
                <c:pt idx="1014">
                  <c:v>0.33800284184565071</c:v>
                </c:pt>
                <c:pt idx="1015">
                  <c:v>0.29975647538384081</c:v>
                </c:pt>
                <c:pt idx="1016">
                  <c:v>0.32150166398400432</c:v>
                </c:pt>
                <c:pt idx="1017">
                  <c:v>0.37728083063542051</c:v>
                </c:pt>
                <c:pt idx="1018">
                  <c:v>0.28592223798681848</c:v>
                </c:pt>
                <c:pt idx="1019">
                  <c:v>0.31577300481880632</c:v>
                </c:pt>
                <c:pt idx="1020">
                  <c:v>0.27113007547209289</c:v>
                </c:pt>
                <c:pt idx="1021">
                  <c:v>0.31792911412537128</c:v>
                </c:pt>
                <c:pt idx="1022">
                  <c:v>0.32086916044598701</c:v>
                </c:pt>
                <c:pt idx="1023">
                  <c:v>0.35451948535099459</c:v>
                </c:pt>
                <c:pt idx="1024">
                  <c:v>0.30960611418316691</c:v>
                </c:pt>
                <c:pt idx="1025">
                  <c:v>0.30376678354849129</c:v>
                </c:pt>
                <c:pt idx="1026">
                  <c:v>0.45125125517042619</c:v>
                </c:pt>
                <c:pt idx="1027">
                  <c:v>0.34900530461206691</c:v>
                </c:pt>
                <c:pt idx="1028">
                  <c:v>0.44966398687923598</c:v>
                </c:pt>
                <c:pt idx="1029">
                  <c:v>0.42657855263304179</c:v>
                </c:pt>
                <c:pt idx="1030">
                  <c:v>0.38348218169959791</c:v>
                </c:pt>
                <c:pt idx="1031">
                  <c:v>0.44444284714600568</c:v>
                </c:pt>
                <c:pt idx="1032">
                  <c:v>0.39659843300543818</c:v>
                </c:pt>
                <c:pt idx="1033">
                  <c:v>0.46191080659440859</c:v>
                </c:pt>
                <c:pt idx="1034">
                  <c:v>0.29664960114837002</c:v>
                </c:pt>
                <c:pt idx="1035">
                  <c:v>0.26138874885394559</c:v>
                </c:pt>
                <c:pt idx="1036">
                  <c:v>0.24635331481450681</c:v>
                </c:pt>
                <c:pt idx="1037">
                  <c:v>0.1733270683569505</c:v>
                </c:pt>
                <c:pt idx="1038">
                  <c:v>0.29954417935850458</c:v>
                </c:pt>
                <c:pt idx="1039">
                  <c:v>0.16985359671404071</c:v>
                </c:pt>
                <c:pt idx="1040">
                  <c:v>0.1187510981640106</c:v>
                </c:pt>
                <c:pt idx="1041">
                  <c:v>0.20910450585965609</c:v>
                </c:pt>
                <c:pt idx="1042">
                  <c:v>0.19628016070199611</c:v>
                </c:pt>
                <c:pt idx="1043">
                  <c:v>0.1478761590144006</c:v>
                </c:pt>
                <c:pt idx="1044">
                  <c:v>0.14478796823499809</c:v>
                </c:pt>
                <c:pt idx="1045">
                  <c:v>0.23361357715093009</c:v>
                </c:pt>
                <c:pt idx="1046">
                  <c:v>0.16516246302492649</c:v>
                </c:pt>
                <c:pt idx="1047">
                  <c:v>0.13067068458040201</c:v>
                </c:pt>
                <c:pt idx="1048">
                  <c:v>0.14096692292365559</c:v>
                </c:pt>
                <c:pt idx="1049">
                  <c:v>0.1239716736246475</c:v>
                </c:pt>
                <c:pt idx="1050">
                  <c:v>0.15276584982748739</c:v>
                </c:pt>
                <c:pt idx="1051">
                  <c:v>0.27274928935064557</c:v>
                </c:pt>
                <c:pt idx="1052">
                  <c:v>0.30467983608349308</c:v>
                </c:pt>
                <c:pt idx="1053">
                  <c:v>0.21368996728307771</c:v>
                </c:pt>
                <c:pt idx="1054">
                  <c:v>0.1545559928075057</c:v>
                </c:pt>
                <c:pt idx="1055">
                  <c:v>0.25966492258892548</c:v>
                </c:pt>
                <c:pt idx="1056">
                  <c:v>0.1667391810657769</c:v>
                </c:pt>
                <c:pt idx="1057">
                  <c:v>0.23068538617549669</c:v>
                </c:pt>
                <c:pt idx="1058">
                  <c:v>0.22440694942489339</c:v>
                </c:pt>
                <c:pt idx="1059">
                  <c:v>0.2382105459169549</c:v>
                </c:pt>
                <c:pt idx="1060">
                  <c:v>0.1114052101161442</c:v>
                </c:pt>
                <c:pt idx="1061">
                  <c:v>0.19866479571785989</c:v>
                </c:pt>
                <c:pt idx="1062">
                  <c:v>0.17102913002354159</c:v>
                </c:pt>
                <c:pt idx="1063">
                  <c:v>0.22028109521562869</c:v>
                </c:pt>
                <c:pt idx="1064">
                  <c:v>0.1616256795278973</c:v>
                </c:pt>
                <c:pt idx="1065">
                  <c:v>0.21869760113447001</c:v>
                </c:pt>
                <c:pt idx="1066">
                  <c:v>0.18168423271061959</c:v>
                </c:pt>
                <c:pt idx="1067">
                  <c:v>0.1369437922917924</c:v>
                </c:pt>
                <c:pt idx="1068">
                  <c:v>0.1686095773375571</c:v>
                </c:pt>
                <c:pt idx="1069">
                  <c:v>0.1511652575832044</c:v>
                </c:pt>
                <c:pt idx="1070">
                  <c:v>0.17380033321170149</c:v>
                </c:pt>
                <c:pt idx="1071">
                  <c:v>0.14809830584964939</c:v>
                </c:pt>
                <c:pt idx="1072">
                  <c:v>0.1840463509898399</c:v>
                </c:pt>
                <c:pt idx="1073">
                  <c:v>9.8622755408856025E-2</c:v>
                </c:pt>
                <c:pt idx="1074">
                  <c:v>0.13214204327603801</c:v>
                </c:pt>
                <c:pt idx="1075">
                  <c:v>0.14556747989820951</c:v>
                </c:pt>
                <c:pt idx="1076">
                  <c:v>7.1664142318806856E-2</c:v>
                </c:pt>
                <c:pt idx="1077">
                  <c:v>9.9600750236103458E-2</c:v>
                </c:pt>
                <c:pt idx="1078">
                  <c:v>0.1206329297387696</c:v>
                </c:pt>
                <c:pt idx="1079">
                  <c:v>8.7844524628760967E-2</c:v>
                </c:pt>
                <c:pt idx="1080">
                  <c:v>9.0528519240921521E-2</c:v>
                </c:pt>
                <c:pt idx="1081">
                  <c:v>9.252157135717537E-2</c:v>
                </c:pt>
                <c:pt idx="1082">
                  <c:v>0.1060885749468911</c:v>
                </c:pt>
                <c:pt idx="1083">
                  <c:v>0.1111442690903035</c:v>
                </c:pt>
                <c:pt idx="1084">
                  <c:v>0.11043723617355369</c:v>
                </c:pt>
                <c:pt idx="1085">
                  <c:v>9.2821080716085011E-2</c:v>
                </c:pt>
                <c:pt idx="1086">
                  <c:v>8.0496614810939296E-2</c:v>
                </c:pt>
                <c:pt idx="1087">
                  <c:v>7.090519677862879E-2</c:v>
                </c:pt>
                <c:pt idx="1088">
                  <c:v>9.0533394068394293E-2</c:v>
                </c:pt>
                <c:pt idx="1089">
                  <c:v>8.6802098745506706E-2</c:v>
                </c:pt>
                <c:pt idx="1090">
                  <c:v>8.3042160709758311E-2</c:v>
                </c:pt>
                <c:pt idx="1091">
                  <c:v>7.1912619125971813E-2</c:v>
                </c:pt>
                <c:pt idx="1092">
                  <c:v>4.4319521293777371E-2</c:v>
                </c:pt>
                <c:pt idx="1093">
                  <c:v>6.7041844772088383E-2</c:v>
                </c:pt>
                <c:pt idx="1094">
                  <c:v>5.3802496497478418E-2</c:v>
                </c:pt>
                <c:pt idx="1095">
                  <c:v>4.7952418797405111E-2</c:v>
                </c:pt>
                <c:pt idx="1096">
                  <c:v>5.186233241960736E-2</c:v>
                </c:pt>
                <c:pt idx="1097">
                  <c:v>5.0455543744016028E-2</c:v>
                </c:pt>
                <c:pt idx="1098">
                  <c:v>5.0257378873790857E-2</c:v>
                </c:pt>
                <c:pt idx="1099">
                  <c:v>3.0666149177477911E-2</c:v>
                </c:pt>
                <c:pt idx="1100">
                  <c:v>3.9100227735054123E-2</c:v>
                </c:pt>
                <c:pt idx="1101">
                  <c:v>3.1226934777607431E-2</c:v>
                </c:pt>
                <c:pt idx="1102">
                  <c:v>4.3161166715606221E-2</c:v>
                </c:pt>
                <c:pt idx="1103">
                  <c:v>5.3833651474526747E-2</c:v>
                </c:pt>
                <c:pt idx="1104">
                  <c:v>5.3742731555168233E-2</c:v>
                </c:pt>
                <c:pt idx="1105">
                  <c:v>3.9649332426334873E-2</c:v>
                </c:pt>
                <c:pt idx="1106">
                  <c:v>4.9051321901790068E-2</c:v>
                </c:pt>
                <c:pt idx="1107">
                  <c:v>4.7649319984065103E-2</c:v>
                </c:pt>
                <c:pt idx="1108">
                  <c:v>3.5762426106811733E-2</c:v>
                </c:pt>
                <c:pt idx="1109">
                  <c:v>5.0336308693485252E-2</c:v>
                </c:pt>
                <c:pt idx="1110">
                  <c:v>4.22549926390519E-2</c:v>
                </c:pt>
                <c:pt idx="1111">
                  <c:v>4.448926148257986E-2</c:v>
                </c:pt>
                <c:pt idx="1112">
                  <c:v>3.5018331846993607E-2</c:v>
                </c:pt>
                <c:pt idx="1113">
                  <c:v>2.3802016891849041E-2</c:v>
                </c:pt>
                <c:pt idx="1114">
                  <c:v>3.4810614737988479E-2</c:v>
                </c:pt>
                <c:pt idx="1115">
                  <c:v>4.0141565791491397E-2</c:v>
                </c:pt>
                <c:pt idx="1116">
                  <c:v>5.4725939664935067E-2</c:v>
                </c:pt>
                <c:pt idx="1117">
                  <c:v>3.0024869692736079E-2</c:v>
                </c:pt>
                <c:pt idx="1118">
                  <c:v>4.2616666230728753E-2</c:v>
                </c:pt>
                <c:pt idx="1119">
                  <c:v>4.2886948420082387E-2</c:v>
                </c:pt>
                <c:pt idx="1120">
                  <c:v>3.6207074068044812E-2</c:v>
                </c:pt>
                <c:pt idx="1121">
                  <c:v>9.1696676400108063E-2</c:v>
                </c:pt>
                <c:pt idx="1122">
                  <c:v>4.327513413018403E-2</c:v>
                </c:pt>
                <c:pt idx="1123">
                  <c:v>8.1740002565020439E-2</c:v>
                </c:pt>
                <c:pt idx="1124">
                  <c:v>6.9869436168644078E-2</c:v>
                </c:pt>
                <c:pt idx="1125">
                  <c:v>4.6897474759279363E-2</c:v>
                </c:pt>
                <c:pt idx="1126">
                  <c:v>4.3689865898091401E-2</c:v>
                </c:pt>
                <c:pt idx="1127">
                  <c:v>3.9016830435749161E-2</c:v>
                </c:pt>
                <c:pt idx="1128">
                  <c:v>4.8146439205154642E-2</c:v>
                </c:pt>
                <c:pt idx="1129">
                  <c:v>7.0172439055883787E-2</c:v>
                </c:pt>
                <c:pt idx="1130">
                  <c:v>5.0270890182497238E-2</c:v>
                </c:pt>
                <c:pt idx="1131">
                  <c:v>5.998834414852082E-2</c:v>
                </c:pt>
                <c:pt idx="1132">
                  <c:v>5.6299114604452527E-2</c:v>
                </c:pt>
                <c:pt idx="1133">
                  <c:v>5.3607275581776193E-2</c:v>
                </c:pt>
                <c:pt idx="1134">
                  <c:v>5.4982722575423089E-2</c:v>
                </c:pt>
                <c:pt idx="1135">
                  <c:v>4.6350552742712658E-2</c:v>
                </c:pt>
                <c:pt idx="1136">
                  <c:v>6.5103071320248493E-2</c:v>
                </c:pt>
                <c:pt idx="1137">
                  <c:v>7.0286639829109682E-2</c:v>
                </c:pt>
                <c:pt idx="1138">
                  <c:v>5.3668113448288153E-2</c:v>
                </c:pt>
                <c:pt idx="1139">
                  <c:v>4.6806872492883178E-2</c:v>
                </c:pt>
                <c:pt idx="1140">
                  <c:v>3.8258018866125537E-2</c:v>
                </c:pt>
                <c:pt idx="1141">
                  <c:v>3.8196172015461272E-2</c:v>
                </c:pt>
                <c:pt idx="1142">
                  <c:v>3.6131511166816788E-2</c:v>
                </c:pt>
                <c:pt idx="1143">
                  <c:v>5.0361625158129961E-2</c:v>
                </c:pt>
                <c:pt idx="1144">
                  <c:v>5.0312127940289567E-2</c:v>
                </c:pt>
                <c:pt idx="1145">
                  <c:v>5.8947693668512498E-2</c:v>
                </c:pt>
                <c:pt idx="1146">
                  <c:v>5.8858364494949827E-2</c:v>
                </c:pt>
                <c:pt idx="1147">
                  <c:v>7.7022636551517615E-2</c:v>
                </c:pt>
                <c:pt idx="1148">
                  <c:v>5.5240109474059523E-2</c:v>
                </c:pt>
                <c:pt idx="1149">
                  <c:v>3.2031372054667558E-2</c:v>
                </c:pt>
                <c:pt idx="1150">
                  <c:v>6.2081384101598733E-2</c:v>
                </c:pt>
                <c:pt idx="1151">
                  <c:v>6.6237506809253985E-2</c:v>
                </c:pt>
                <c:pt idx="1152">
                  <c:v>6.7663605867214593E-2</c:v>
                </c:pt>
                <c:pt idx="1153">
                  <c:v>3.0003366268944578E-2</c:v>
                </c:pt>
                <c:pt idx="1154">
                  <c:v>8.8877845669549399E-2</c:v>
                </c:pt>
                <c:pt idx="1155">
                  <c:v>7.6064346015571549E-2</c:v>
                </c:pt>
                <c:pt idx="1156">
                  <c:v>5.2169687125115778E-2</c:v>
                </c:pt>
                <c:pt idx="1157">
                  <c:v>4.6486084266897203E-2</c:v>
                </c:pt>
                <c:pt idx="1158">
                  <c:v>0.1030035905457285</c:v>
                </c:pt>
                <c:pt idx="1159">
                  <c:v>0.1688388933387546</c:v>
                </c:pt>
                <c:pt idx="1160">
                  <c:v>0.1209515228514824</c:v>
                </c:pt>
                <c:pt idx="1161">
                  <c:v>0.12664384458980971</c:v>
                </c:pt>
                <c:pt idx="1162">
                  <c:v>0.1023606378480217</c:v>
                </c:pt>
                <c:pt idx="1163">
                  <c:v>8.5135082910499107E-2</c:v>
                </c:pt>
                <c:pt idx="1164">
                  <c:v>7.0347937270713423E-2</c:v>
                </c:pt>
                <c:pt idx="1165">
                  <c:v>8.0552323797433642E-2</c:v>
                </c:pt>
                <c:pt idx="1166">
                  <c:v>7.9725985094862256E-2</c:v>
                </c:pt>
                <c:pt idx="1167">
                  <c:v>7.1420592354521667E-2</c:v>
                </c:pt>
                <c:pt idx="1168">
                  <c:v>5.7097947293135151E-2</c:v>
                </c:pt>
                <c:pt idx="1169">
                  <c:v>4.2587205833822847E-2</c:v>
                </c:pt>
                <c:pt idx="1170">
                  <c:v>4.4101335439729779E-2</c:v>
                </c:pt>
                <c:pt idx="1171">
                  <c:v>4.0802567355453907E-2</c:v>
                </c:pt>
                <c:pt idx="1172">
                  <c:v>5.9785665132747197E-2</c:v>
                </c:pt>
                <c:pt idx="1173">
                  <c:v>4.4484516342246552E-2</c:v>
                </c:pt>
                <c:pt idx="1174">
                  <c:v>6.428583547584571E-2</c:v>
                </c:pt>
                <c:pt idx="1175">
                  <c:v>6.8086529458026734E-2</c:v>
                </c:pt>
                <c:pt idx="1176">
                  <c:v>4.6955076111227893E-2</c:v>
                </c:pt>
                <c:pt idx="1177">
                  <c:v>3.5364060820138349E-2</c:v>
                </c:pt>
                <c:pt idx="1178">
                  <c:v>4.2530033752515808E-2</c:v>
                </c:pt>
                <c:pt idx="1179">
                  <c:v>3.9309130630023212E-2</c:v>
                </c:pt>
                <c:pt idx="1180">
                  <c:v>3.5441181415031699E-2</c:v>
                </c:pt>
                <c:pt idx="1181">
                  <c:v>3.4468837656353127E-2</c:v>
                </c:pt>
                <c:pt idx="1182">
                  <c:v>3.2565638069968372E-2</c:v>
                </c:pt>
                <c:pt idx="1183">
                  <c:v>2.742880341923893E-2</c:v>
                </c:pt>
                <c:pt idx="1184">
                  <c:v>2.9519797040600992E-2</c:v>
                </c:pt>
                <c:pt idx="1185">
                  <c:v>2.315802207993202E-2</c:v>
                </c:pt>
                <c:pt idx="1186">
                  <c:v>2.6491706180420051E-2</c:v>
                </c:pt>
                <c:pt idx="1187">
                  <c:v>2.3739324082618439E-2</c:v>
                </c:pt>
                <c:pt idx="1188">
                  <c:v>1.9253894245169129E-2</c:v>
                </c:pt>
                <c:pt idx="1189">
                  <c:v>1.9573529559706229E-2</c:v>
                </c:pt>
                <c:pt idx="1190">
                  <c:v>2.5228430028623069E-2</c:v>
                </c:pt>
                <c:pt idx="1191">
                  <c:v>2.229180735604528E-2</c:v>
                </c:pt>
                <c:pt idx="1192">
                  <c:v>2.1823650504237919E-2</c:v>
                </c:pt>
                <c:pt idx="1193">
                  <c:v>1.9753776795763681E-2</c:v>
                </c:pt>
                <c:pt idx="1194">
                  <c:v>2.213809616996781E-2</c:v>
                </c:pt>
                <c:pt idx="1195">
                  <c:v>1.8832966586704959E-2</c:v>
                </c:pt>
                <c:pt idx="1196">
                  <c:v>1.882947045307802E-2</c:v>
                </c:pt>
                <c:pt idx="1197">
                  <c:v>1.326096092124996E-2</c:v>
                </c:pt>
                <c:pt idx="1198">
                  <c:v>2.3965699890501169E-2</c:v>
                </c:pt>
                <c:pt idx="1199">
                  <c:v>1.890886424379561E-2</c:v>
                </c:pt>
                <c:pt idx="1200">
                  <c:v>3.3552989234583802E-2</c:v>
                </c:pt>
                <c:pt idx="1201">
                  <c:v>3.092990766682004E-2</c:v>
                </c:pt>
                <c:pt idx="1202">
                  <c:v>3.0776917065196131E-2</c:v>
                </c:pt>
                <c:pt idx="1203">
                  <c:v>1.9162069037487291E-2</c:v>
                </c:pt>
                <c:pt idx="1204">
                  <c:v>1.798459351964151E-2</c:v>
                </c:pt>
                <c:pt idx="1205">
                  <c:v>1.5013592521531279E-2</c:v>
                </c:pt>
                <c:pt idx="1206">
                  <c:v>3.2764955814483521E-2</c:v>
                </c:pt>
                <c:pt idx="1207">
                  <c:v>2.4807453299011569E-2</c:v>
                </c:pt>
                <c:pt idx="1208">
                  <c:v>2.7908063195181871E-2</c:v>
                </c:pt>
                <c:pt idx="1209">
                  <c:v>2.9900913426266201E-2</c:v>
                </c:pt>
                <c:pt idx="1210">
                  <c:v>2.351235932190331E-2</c:v>
                </c:pt>
                <c:pt idx="1211">
                  <c:v>2.917707038159972E-2</c:v>
                </c:pt>
                <c:pt idx="1212">
                  <c:v>2.0650393415854531E-2</c:v>
                </c:pt>
                <c:pt idx="1213">
                  <c:v>2.2072105174886881E-2</c:v>
                </c:pt>
                <c:pt idx="1214">
                  <c:v>2.4657971045670819E-2</c:v>
                </c:pt>
                <c:pt idx="1215">
                  <c:v>1.6252793685941621E-2</c:v>
                </c:pt>
                <c:pt idx="1216">
                  <c:v>1.5557290215355809E-2</c:v>
                </c:pt>
                <c:pt idx="1217">
                  <c:v>1.1625458938132679E-2</c:v>
                </c:pt>
              </c:numCache>
            </c:numRef>
          </c:val>
          <c:smooth val="0"/>
          <c:extLst>
            <c:ext xmlns:c16="http://schemas.microsoft.com/office/drawing/2014/chart" uri="{C3380CC4-5D6E-409C-BE32-E72D297353CC}">
              <c16:uniqueId val="{00000006-2B5F-4852-990D-D4FC3BD1DE07}"/>
            </c:ext>
          </c:extLst>
        </c:ser>
        <c:dLbls>
          <c:showLegendKey val="0"/>
          <c:showVal val="0"/>
          <c:showCatName val="0"/>
          <c:showSerName val="0"/>
          <c:showPercent val="0"/>
          <c:showBubbleSize val="0"/>
        </c:dLbls>
        <c:marker val="1"/>
        <c:smooth val="0"/>
        <c:axId val="699939456"/>
        <c:axId val="699974016"/>
      </c:lineChart>
      <c:dateAx>
        <c:axId val="699939456"/>
        <c:scaling>
          <c:orientation val="minMax"/>
          <c:max val="46203"/>
          <c:min val="37987"/>
        </c:scaling>
        <c:delete val="0"/>
        <c:axPos val="b"/>
        <c:numFmt formatCode="yyyy" sourceLinked="0"/>
        <c:majorTickMark val="out"/>
        <c:minorTickMark val="none"/>
        <c:tickLblPos val="low"/>
        <c:spPr>
          <a:ln>
            <a:solidFill>
              <a:schemeClr val="tx1"/>
            </a:solidFill>
          </a:ln>
        </c:spPr>
        <c:crossAx val="699974016"/>
        <c:crosses val="autoZero"/>
        <c:auto val="1"/>
        <c:lblOffset val="100"/>
        <c:baseTimeUnit val="days"/>
        <c:majorUnit val="1"/>
        <c:majorTimeUnit val="years"/>
      </c:dateAx>
      <c:valAx>
        <c:axId val="699974016"/>
        <c:scaling>
          <c:orientation val="minMax"/>
          <c:max val="1"/>
          <c:min val="-0.4"/>
        </c:scaling>
        <c:delete val="0"/>
        <c:axPos val="l"/>
        <c:majorGridlines>
          <c:spPr>
            <a:ln w="9525">
              <a:solidFill>
                <a:srgbClr val="D9D9D9"/>
              </a:solidFill>
            </a:ln>
          </c:spPr>
        </c:majorGridlines>
        <c:numFmt formatCode="General" sourceLinked="0"/>
        <c:majorTickMark val="out"/>
        <c:minorTickMark val="none"/>
        <c:tickLblPos val="nextTo"/>
        <c:spPr>
          <a:ln>
            <a:noFill/>
          </a:ln>
        </c:spPr>
        <c:crossAx val="699939456"/>
        <c:crosses val="autoZero"/>
        <c:crossBetween val="between"/>
      </c:valAx>
      <c:valAx>
        <c:axId val="699975552"/>
        <c:scaling>
          <c:orientation val="minMax"/>
          <c:max val="1"/>
          <c:min val="-0.4"/>
        </c:scaling>
        <c:delete val="0"/>
        <c:axPos val="r"/>
        <c:numFmt formatCode="0.000" sourceLinked="1"/>
        <c:majorTickMark val="none"/>
        <c:minorTickMark val="none"/>
        <c:tickLblPos val="none"/>
        <c:spPr>
          <a:ln>
            <a:noFill/>
          </a:ln>
        </c:spPr>
        <c:crossAx val="699977088"/>
        <c:crosses val="max"/>
        <c:crossBetween val="between"/>
      </c:valAx>
      <c:dateAx>
        <c:axId val="699977088"/>
        <c:scaling>
          <c:orientation val="minMax"/>
        </c:scaling>
        <c:delete val="1"/>
        <c:axPos val="b"/>
        <c:numFmt formatCode="m/d/yyyy" sourceLinked="1"/>
        <c:majorTickMark val="out"/>
        <c:minorTickMark val="none"/>
        <c:tickLblPos val="nextTo"/>
        <c:crossAx val="699975552"/>
        <c:crosses val="autoZero"/>
        <c:auto val="1"/>
        <c:lblOffset val="100"/>
        <c:baseTimeUnit val="days"/>
        <c:majorUnit val="1"/>
        <c:minorUnit val="1"/>
      </c:dateAx>
      <c:spPr>
        <a:noFill/>
        <a:ln>
          <a:noFill/>
        </a:ln>
      </c:spPr>
    </c:plotArea>
    <c:legend>
      <c:legendPos val="b"/>
      <c:layout>
        <c:manualLayout>
          <c:xMode val="edge"/>
          <c:yMode val="edge"/>
          <c:x val="1.3670845101196883E-2"/>
          <c:y val="0.93054263951603211"/>
          <c:w val="0.84221896723341239"/>
          <c:h val="6.9457333581333824E-2"/>
        </c:manualLayout>
      </c:layout>
      <c:overlay val="0"/>
    </c:legend>
    <c:plotVisOnly val="1"/>
    <c:dispBlanksAs val="gap"/>
    <c:showDLblsOverMax val="0"/>
  </c:chart>
  <c:spPr>
    <a:noFill/>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3121495005222676"/>
          <c:h val="0.82521887246041348"/>
        </c:manualLayout>
      </c:layout>
      <c:lineChart>
        <c:grouping val="standard"/>
        <c:varyColors val="0"/>
        <c:ser>
          <c:idx val="0"/>
          <c:order val="0"/>
          <c:tx>
            <c:strRef>
              <c:f>'Finansiel cykel (UOC)'!$B$6</c:f>
              <c:strCache>
                <c:ptCount val="1"/>
                <c:pt idx="0">
                  <c:v>Finansiel Cykel (UOC)</c:v>
                </c:pt>
              </c:strCache>
            </c:strRef>
          </c:tx>
          <c:marker>
            <c:symbol val="none"/>
          </c:marker>
          <c:cat>
            <c:numRef>
              <c:f>'Finansiel cykel (UOC)'!$A$7:$A$226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'Finansiel cykel (UOC)'!$B$7:$B$226</c:f>
              <c:numCache>
                <c:formatCode>0.00</c:formatCode>
                <c:ptCount val="220"/>
                <c:pt idx="0">
                  <c:v>3.4090643886862282E-2</c:v>
                </c:pt>
                <c:pt idx="1">
                  <c:v>3.7938195830348423E-2</c:v>
                </c:pt>
                <c:pt idx="2">
                  <c:v>0.1097646732199469</c:v>
                </c:pt>
                <c:pt idx="3">
                  <c:v>0.20341334786796311</c:v>
                </c:pt>
                <c:pt idx="4">
                  <c:v>0.38718319851052241</c:v>
                </c:pt>
                <c:pt idx="5">
                  <c:v>0.3797065503867153</c:v>
                </c:pt>
                <c:pt idx="6">
                  <c:v>0.54612465415516831</c:v>
                </c:pt>
                <c:pt idx="7">
                  <c:v>0.71676137302172305</c:v>
                </c:pt>
                <c:pt idx="8">
                  <c:v>0.82015995369755545</c:v>
                </c:pt>
                <c:pt idx="9">
                  <c:v>1.063910690062843</c:v>
                </c:pt>
                <c:pt idx="10">
                  <c:v>0.97280659954456039</c:v>
                </c:pt>
                <c:pt idx="11">
                  <c:v>0.9418233107417413</c:v>
                </c:pt>
                <c:pt idx="12">
                  <c:v>0.63569179359986283</c:v>
                </c:pt>
                <c:pt idx="13">
                  <c:v>0.50482630698622899</c:v>
                </c:pt>
                <c:pt idx="14">
                  <c:v>0.47824082449807909</c:v>
                </c:pt>
                <c:pt idx="15">
                  <c:v>0.61768540885661871</c:v>
                </c:pt>
                <c:pt idx="16">
                  <c:v>0.62241729088114273</c:v>
                </c:pt>
                <c:pt idx="17">
                  <c:v>0.7492617439814856</c:v>
                </c:pt>
                <c:pt idx="18">
                  <c:v>0.71235929555839117</c:v>
                </c:pt>
                <c:pt idx="19">
                  <c:v>0.67238601076705762</c:v>
                </c:pt>
                <c:pt idx="20">
                  <c:v>0.64126830537221435</c:v>
                </c:pt>
                <c:pt idx="21">
                  <c:v>0.74444080137803903</c:v>
                </c:pt>
                <c:pt idx="22">
                  <c:v>0.72759852244940126</c:v>
                </c:pt>
                <c:pt idx="23">
                  <c:v>0.74880335579164381</c:v>
                </c:pt>
                <c:pt idx="24">
                  <c:v>0.81340075888982732</c:v>
                </c:pt>
                <c:pt idx="25">
                  <c:v>0.81138626306275996</c:v>
                </c:pt>
                <c:pt idx="26">
                  <c:v>0.87383259334093955</c:v>
                </c:pt>
                <c:pt idx="27">
                  <c:v>0.93112930638915881</c:v>
                </c:pt>
                <c:pt idx="28">
                  <c:v>0.98172539631348532</c:v>
                </c:pt>
                <c:pt idx="29">
                  <c:v>1.032971487357234</c:v>
                </c:pt>
                <c:pt idx="30">
                  <c:v>1.0502855896836181</c:v>
                </c:pt>
                <c:pt idx="31">
                  <c:v>1.120082562870784</c:v>
                </c:pt>
                <c:pt idx="32">
                  <c:v>1.2759201315645761</c:v>
                </c:pt>
                <c:pt idx="33">
                  <c:v>1.2379629247766899</c:v>
                </c:pt>
                <c:pt idx="34">
                  <c:v>1.0376313350739601</c:v>
                </c:pt>
                <c:pt idx="35">
                  <c:v>0.88930368054793629</c:v>
                </c:pt>
                <c:pt idx="36">
                  <c:v>0.59445073982162433</c:v>
                </c:pt>
                <c:pt idx="37">
                  <c:v>0.6165076365518114</c:v>
                </c:pt>
                <c:pt idx="38">
                  <c:v>0.22768501796258259</c:v>
                </c:pt>
                <c:pt idx="39">
                  <c:v>-0.5095959059231604</c:v>
                </c:pt>
                <c:pt idx="40">
                  <c:v>-1.136238440474318</c:v>
                </c:pt>
                <c:pt idx="41">
                  <c:v>-1.4662430692483801</c:v>
                </c:pt>
                <c:pt idx="42">
                  <c:v>-1.557899049802451</c:v>
                </c:pt>
                <c:pt idx="43">
                  <c:v>-1.750073829314402</c:v>
                </c:pt>
                <c:pt idx="44">
                  <c:v>-1.912701690150892</c:v>
                </c:pt>
                <c:pt idx="45">
                  <c:v>-2.1470608868706429</c:v>
                </c:pt>
                <c:pt idx="46">
                  <c:v>-2.1604955433578859</c:v>
                </c:pt>
                <c:pt idx="47">
                  <c:v>-1.9631169965236821</c:v>
                </c:pt>
                <c:pt idx="48">
                  <c:v>-1.47439118211274</c:v>
                </c:pt>
                <c:pt idx="49">
                  <c:v>-1.46500575389595</c:v>
                </c:pt>
                <c:pt idx="50">
                  <c:v>-1.3579813254359809</c:v>
                </c:pt>
                <c:pt idx="51">
                  <c:v>-1.166150971748712</c:v>
                </c:pt>
                <c:pt idx="52">
                  <c:v>-1.023524722137457</c:v>
                </c:pt>
                <c:pt idx="53">
                  <c:v>-0.96711842657177949</c:v>
                </c:pt>
                <c:pt idx="54">
                  <c:v>-0.72174661274522567</c:v>
                </c:pt>
                <c:pt idx="55">
                  <c:v>-0.56444900253227059</c:v>
                </c:pt>
                <c:pt idx="56">
                  <c:v>-0.29360884968791823</c:v>
                </c:pt>
                <c:pt idx="57">
                  <c:v>2.9912700463001599E-2</c:v>
                </c:pt>
                <c:pt idx="58">
                  <c:v>0.41340489067966452</c:v>
                </c:pt>
                <c:pt idx="59">
                  <c:v>0.82035720523096334</c:v>
                </c:pt>
                <c:pt idx="60">
                  <c:v>0.95398016166687583</c:v>
                </c:pt>
                <c:pt idx="61">
                  <c:v>0.95807811916539609</c:v>
                </c:pt>
                <c:pt idx="62">
                  <c:v>1.1449330280460639</c:v>
                </c:pt>
                <c:pt idx="63">
                  <c:v>0.7548044826084459</c:v>
                </c:pt>
                <c:pt idx="64">
                  <c:v>0.66949706532352793</c:v>
                </c:pt>
                <c:pt idx="65">
                  <c:v>0.65026676237207515</c:v>
                </c:pt>
                <c:pt idx="66">
                  <c:v>0.55818983646837383</c:v>
                </c:pt>
                <c:pt idx="67">
                  <c:v>0.67305890219856179</c:v>
                </c:pt>
                <c:pt idx="68">
                  <c:v>0.57319494170564222</c:v>
                </c:pt>
                <c:pt idx="69">
                  <c:v>0.57590244888080522</c:v>
                </c:pt>
                <c:pt idx="70">
                  <c:v>0.58483495906388705</c:v>
                </c:pt>
                <c:pt idx="71">
                  <c:v>0.48126300247272369</c:v>
                </c:pt>
                <c:pt idx="72">
                  <c:v>0.33198224672672949</c:v>
                </c:pt>
                <c:pt idx="73">
                  <c:v>0.14754549128202649</c:v>
                </c:pt>
                <c:pt idx="74">
                  <c:v>7.8290569908091523E-2</c:v>
                </c:pt>
                <c:pt idx="75">
                  <c:v>-0.1395208577748368</c:v>
                </c:pt>
                <c:pt idx="76">
                  <c:v>-0.1253712766986895</c:v>
                </c:pt>
                <c:pt idx="77">
                  <c:v>-0.31495216083798261</c:v>
                </c:pt>
                <c:pt idx="78">
                  <c:v>-0.43385509743425921</c:v>
                </c:pt>
                <c:pt idx="79">
                  <c:v>-0.45245075156655862</c:v>
                </c:pt>
                <c:pt idx="80">
                  <c:v>-0.4326594466250312</c:v>
                </c:pt>
                <c:pt idx="81">
                  <c:v>-0.48192659681432209</c:v>
                </c:pt>
                <c:pt idx="82">
                  <c:v>-0.49362821332656259</c:v>
                </c:pt>
                <c:pt idx="83">
                  <c:v>-0.708978462347854</c:v>
                </c:pt>
                <c:pt idx="84">
                  <c:v>-0.87691390467433772</c:v>
                </c:pt>
                <c:pt idx="85">
                  <c:v>-0.98617153610633435</c:v>
                </c:pt>
                <c:pt idx="86">
                  <c:v>-1.278823655730581</c:v>
                </c:pt>
                <c:pt idx="87">
                  <c:v>-1.4470190925939961</c:v>
                </c:pt>
                <c:pt idx="88">
                  <c:v>-1.5910932504111019</c:v>
                </c:pt>
                <c:pt idx="89">
                  <c:v>-1.49628547856491</c:v>
                </c:pt>
                <c:pt idx="90">
                  <c:v>-1.3492189279156299</c:v>
                </c:pt>
                <c:pt idx="91">
                  <c:v>-1.193222031711894</c:v>
                </c:pt>
                <c:pt idx="92">
                  <c:v>-1.3126425292363171</c:v>
                </c:pt>
                <c:pt idx="93">
                  <c:v>-1.4533478531122941</c:v>
                </c:pt>
                <c:pt idx="94">
                  <c:v>-1.5536709094339169</c:v>
                </c:pt>
                <c:pt idx="95">
                  <c:v>-1.531372710048013</c:v>
                </c:pt>
                <c:pt idx="96">
                  <c:v>-1.437749529108135</c:v>
                </c:pt>
                <c:pt idx="97">
                  <c:v>-1.3373956182271609</c:v>
                </c:pt>
                <c:pt idx="98">
                  <c:v>-1.293744241734466</c:v>
                </c:pt>
                <c:pt idx="99">
                  <c:v>-1.2743117239306769</c:v>
                </c:pt>
                <c:pt idx="100">
                  <c:v>-1.209504426217975</c:v>
                </c:pt>
                <c:pt idx="101">
                  <c:v>-1.1633709855319161</c:v>
                </c:pt>
                <c:pt idx="102">
                  <c:v>-1.040756823850491</c:v>
                </c:pt>
                <c:pt idx="103">
                  <c:v>-0.9449951610201881</c:v>
                </c:pt>
                <c:pt idx="104">
                  <c:v>-0.85633868347128861</c:v>
                </c:pt>
                <c:pt idx="105">
                  <c:v>-0.76162365809229826</c:v>
                </c:pt>
                <c:pt idx="106">
                  <c:v>-0.79091247718093949</c:v>
                </c:pt>
                <c:pt idx="107">
                  <c:v>-0.62628218204036845</c:v>
                </c:pt>
                <c:pt idx="108">
                  <c:v>-0.4406414401789488</c:v>
                </c:pt>
                <c:pt idx="109">
                  <c:v>-0.36907062513207878</c:v>
                </c:pt>
                <c:pt idx="110">
                  <c:v>-0.28697407051267859</c:v>
                </c:pt>
                <c:pt idx="111">
                  <c:v>-0.19059087707537131</c:v>
                </c:pt>
                <c:pt idx="112">
                  <c:v>-0.18495772376092989</c:v>
                </c:pt>
                <c:pt idx="113">
                  <c:v>-0.16346302423322609</c:v>
                </c:pt>
                <c:pt idx="114">
                  <c:v>-0.19921307714992759</c:v>
                </c:pt>
                <c:pt idx="115">
                  <c:v>-0.1994056082475994</c:v>
                </c:pt>
                <c:pt idx="116">
                  <c:v>-0.16812493675911741</c:v>
                </c:pt>
                <c:pt idx="117">
                  <c:v>-0.14021660555730209</c:v>
                </c:pt>
                <c:pt idx="118">
                  <c:v>-0.16424390716201229</c:v>
                </c:pt>
                <c:pt idx="119">
                  <c:v>-9.8935555212042947E-2</c:v>
                </c:pt>
                <c:pt idx="120">
                  <c:v>-0.10708076420335</c:v>
                </c:pt>
                <c:pt idx="121">
                  <c:v>-9.8517332796798474E-2</c:v>
                </c:pt>
                <c:pt idx="122">
                  <c:v>-0.11432242578653889</c:v>
                </c:pt>
                <c:pt idx="123">
                  <c:v>-0.1457438946146507</c:v>
                </c:pt>
                <c:pt idx="124">
                  <c:v>-0.16436187173360339</c:v>
                </c:pt>
                <c:pt idx="125">
                  <c:v>-0.19898529858562411</c:v>
                </c:pt>
                <c:pt idx="126">
                  <c:v>-0.17662099106889101</c:v>
                </c:pt>
                <c:pt idx="127">
                  <c:v>-0.17105294192063841</c:v>
                </c:pt>
                <c:pt idx="128">
                  <c:v>-0.1515072874623474</c:v>
                </c:pt>
                <c:pt idx="129">
                  <c:v>-0.1632119743763101</c:v>
                </c:pt>
                <c:pt idx="130">
                  <c:v>-0.10709490843349211</c:v>
                </c:pt>
                <c:pt idx="131">
                  <c:v>-4.508970972833054E-2</c:v>
                </c:pt>
                <c:pt idx="132">
                  <c:v>9.7249074515670775E-2</c:v>
                </c:pt>
                <c:pt idx="133">
                  <c:v>0.14630378641925171</c:v>
                </c:pt>
                <c:pt idx="134">
                  <c:v>0.25616646184754599</c:v>
                </c:pt>
                <c:pt idx="135">
                  <c:v>0.41682538266969382</c:v>
                </c:pt>
                <c:pt idx="136">
                  <c:v>0.64126620205818274</c:v>
                </c:pt>
                <c:pt idx="137">
                  <c:v>0.88233234354057433</c:v>
                </c:pt>
                <c:pt idx="138">
                  <c:v>1.20139960257859</c:v>
                </c:pt>
                <c:pt idx="139">
                  <c:v>1.518684138250973</c:v>
                </c:pt>
                <c:pt idx="140">
                  <c:v>1.8133518808546001</c:v>
                </c:pt>
                <c:pt idx="141">
                  <c:v>1.9485067567087651</c:v>
                </c:pt>
                <c:pt idx="142">
                  <c:v>2.108158347997215</c:v>
                </c:pt>
                <c:pt idx="143">
                  <c:v>2.138064815597982</c:v>
                </c:pt>
                <c:pt idx="144">
                  <c:v>2.1280360698015741</c:v>
                </c:pt>
                <c:pt idx="145">
                  <c:v>2.1764772609944738</c:v>
                </c:pt>
                <c:pt idx="146">
                  <c:v>2.1336881849347611</c:v>
                </c:pt>
                <c:pt idx="147">
                  <c:v>2.067851284227237</c:v>
                </c:pt>
                <c:pt idx="148">
                  <c:v>1.939300644622777</c:v>
                </c:pt>
                <c:pt idx="149">
                  <c:v>1.704946562726497</c:v>
                </c:pt>
                <c:pt idx="150">
                  <c:v>1.4302068823599761</c:v>
                </c:pt>
                <c:pt idx="151">
                  <c:v>1.226356238501215</c:v>
                </c:pt>
                <c:pt idx="152">
                  <c:v>1.097338372381651</c:v>
                </c:pt>
                <c:pt idx="153">
                  <c:v>0.99885361592898714</c:v>
                </c:pt>
                <c:pt idx="154">
                  <c:v>0.95972726591379154</c:v>
                </c:pt>
                <c:pt idx="155">
                  <c:v>0.85477620494075923</c:v>
                </c:pt>
                <c:pt idx="156">
                  <c:v>0.75395878413568029</c:v>
                </c:pt>
                <c:pt idx="157">
                  <c:v>0.70693544858762669</c:v>
                </c:pt>
                <c:pt idx="158">
                  <c:v>0.66108120485204147</c:v>
                </c:pt>
                <c:pt idx="159">
                  <c:v>0.52479696270745313</c:v>
                </c:pt>
                <c:pt idx="160">
                  <c:v>0.47437355885509341</c:v>
                </c:pt>
                <c:pt idx="161">
                  <c:v>0.30365917377230511</c:v>
                </c:pt>
                <c:pt idx="162">
                  <c:v>0.1085850817448686</c:v>
                </c:pt>
                <c:pt idx="163">
                  <c:v>-2.661721717337567E-2</c:v>
                </c:pt>
                <c:pt idx="164">
                  <c:v>-0.2095135950302571</c:v>
                </c:pt>
                <c:pt idx="165">
                  <c:v>-0.27174264220880751</c:v>
                </c:pt>
                <c:pt idx="166">
                  <c:v>-0.31905173151235922</c:v>
                </c:pt>
                <c:pt idx="167">
                  <c:v>-0.30472865203258032</c:v>
                </c:pt>
                <c:pt idx="168">
                  <c:v>-0.38329384482360679</c:v>
                </c:pt>
                <c:pt idx="169">
                  <c:v>-0.41308721530349951</c:v>
                </c:pt>
                <c:pt idx="170">
                  <c:v>-0.4402264701839439</c:v>
                </c:pt>
                <c:pt idx="171">
                  <c:v>-0.49678023716608999</c:v>
                </c:pt>
                <c:pt idx="172">
                  <c:v>-0.49630011447546268</c:v>
                </c:pt>
                <c:pt idx="173">
                  <c:v>-0.49177036621799891</c:v>
                </c:pt>
                <c:pt idx="174">
                  <c:v>-0.54485848279088334</c:v>
                </c:pt>
                <c:pt idx="175">
                  <c:v>-0.44618464102030703</c:v>
                </c:pt>
                <c:pt idx="176">
                  <c:v>-0.37598795378196642</c:v>
                </c:pt>
                <c:pt idx="177">
                  <c:v>-0.37679458170859931</c:v>
                </c:pt>
                <c:pt idx="178">
                  <c:v>-0.37731149119625862</c:v>
                </c:pt>
                <c:pt idx="179">
                  <c:v>-0.33505308301235648</c:v>
                </c:pt>
                <c:pt idx="180">
                  <c:v>-0.35484377171283221</c:v>
                </c:pt>
                <c:pt idx="181">
                  <c:v>-0.26148988824793179</c:v>
                </c:pt>
                <c:pt idx="182">
                  <c:v>-0.33520553042505741</c:v>
                </c:pt>
                <c:pt idx="183">
                  <c:v>-0.32146215220613289</c:v>
                </c:pt>
                <c:pt idx="184">
                  <c:v>-0.28167547233770279</c:v>
                </c:pt>
                <c:pt idx="185">
                  <c:v>-0.2242943720895538</c:v>
                </c:pt>
                <c:pt idx="186">
                  <c:v>-0.2077121248005904</c:v>
                </c:pt>
                <c:pt idx="187">
                  <c:v>-9.3063563838375357E-2</c:v>
                </c:pt>
                <c:pt idx="188">
                  <c:v>-0.12104058314113041</c:v>
                </c:pt>
                <c:pt idx="189">
                  <c:v>-0.1565296585077311</c:v>
                </c:pt>
                <c:pt idx="190">
                  <c:v>-0.14799166551943341</c:v>
                </c:pt>
                <c:pt idx="191">
                  <c:v>-8.7297460662985132E-2</c:v>
                </c:pt>
                <c:pt idx="192">
                  <c:v>-5.9629653160835717E-2</c:v>
                </c:pt>
                <c:pt idx="193">
                  <c:v>-5.0849383367629758E-2</c:v>
                </c:pt>
                <c:pt idx="194">
                  <c:v>-2.893056092836065E-2</c:v>
                </c:pt>
                <c:pt idx="195">
                  <c:v>-0.1496033247899452</c:v>
                </c:pt>
                <c:pt idx="196">
                  <c:v>-0.17353510468688191</c:v>
                </c:pt>
                <c:pt idx="197">
                  <c:v>-9.8115881350371081E-2</c:v>
                </c:pt>
                <c:pt idx="198">
                  <c:v>-6.9725678834328536E-3</c:v>
                </c:pt>
                <c:pt idx="199">
                  <c:v>6.8961265603005695E-2</c:v>
                </c:pt>
                <c:pt idx="200">
                  <c:v>0.23547786538209889</c:v>
                </c:pt>
                <c:pt idx="201">
                  <c:v>0.28011302601728177</c:v>
                </c:pt>
                <c:pt idx="202">
                  <c:v>0.1895648787520024</c:v>
                </c:pt>
                <c:pt idx="203">
                  <c:v>-0.2046612994558876</c:v>
                </c:pt>
                <c:pt idx="204">
                  <c:v>-0.35396551366365342</c:v>
                </c:pt>
                <c:pt idx="205">
                  <c:v>-0.50926843755155038</c:v>
                </c:pt>
                <c:pt idx="206">
                  <c:v>-0.62770523839631998</c:v>
                </c:pt>
                <c:pt idx="207">
                  <c:v>-0.54057761707689744</c:v>
                </c:pt>
                <c:pt idx="208">
                  <c:v>-0.41756934851292249</c:v>
                </c:pt>
                <c:pt idx="209">
                  <c:v>-0.28267069216038471</c:v>
                </c:pt>
                <c:pt idx="210">
                  <c:v>-0.13496517139343531</c:v>
                </c:pt>
                <c:pt idx="211">
                  <c:v>-0.22517204982658451</c:v>
                </c:pt>
                <c:pt idx="212">
                  <c:v>-0.18196424823073951</c:v>
                </c:pt>
                <c:pt idx="213">
                  <c:v>-0.34275986551864701</c:v>
                </c:pt>
                <c:pt idx="214">
                  <c:v>-0.35156415102293909</c:v>
                </c:pt>
                <c:pt idx="215">
                  <c:v>-0.26632052676549728</c:v>
                </c:pt>
                <c:pt idx="216">
                  <c:v>-9.4224662456765987E-2</c:v>
                </c:pt>
                <c:pt idx="217">
                  <c:v>3.3236608639398077E-2</c:v>
                </c:pt>
                <c:pt idx="218">
                  <c:v>0.12711358635107481</c:v>
                </c:pt>
                <c:pt idx="219">
                  <c:v>-3.6286690364158443E-2</c:v>
                </c:pt>
              </c:numCache>
            </c:numRef>
          </c:val>
          <c:smooth val="0"/>
          <c:extLst>
            <c:ext xmlns:c16="http://schemas.microsoft.com/office/drawing/2014/chart" uri="{C3380CC4-5D6E-409C-BE32-E72D297353CC}">
              <c16:uniqueId val="{00000000-8D57-482B-9342-DA807527114C}"/>
            </c:ext>
          </c:extLst>
        </c:ser>
        <c:ser>
          <c:idx val="1"/>
          <c:order val="1"/>
          <c:tx>
            <c:strRef>
              <c:f>'Finansiel cykel (UOC)'!$C$6</c:f>
              <c:strCache>
                <c:ptCount val="1"/>
                <c:pt idx="0">
                  <c:v>Boligcykel (UOC)</c:v>
                </c:pt>
              </c:strCache>
            </c:strRef>
          </c:tx>
          <c:marker>
            <c:symbol val="none"/>
          </c:marker>
          <c:cat>
            <c:numRef>
              <c:f>'Finansiel cykel (UOC)'!$A$7:$A$226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'Finansiel cykel (UOC)'!$C$7:$C$226</c:f>
              <c:numCache>
                <c:formatCode>0.00</c:formatCode>
                <c:ptCount val="220"/>
                <c:pt idx="0">
                  <c:v>1.7383258581595971E-2</c:v>
                </c:pt>
                <c:pt idx="1">
                  <c:v>5.643008285141414E-2</c:v>
                </c:pt>
                <c:pt idx="2">
                  <c:v>0.2022353211230474</c:v>
                </c:pt>
                <c:pt idx="3">
                  <c:v>0.37747898211757969</c:v>
                </c:pt>
                <c:pt idx="4">
                  <c:v>0.64113884181926251</c:v>
                </c:pt>
                <c:pt idx="5">
                  <c:v>0.50797460789818294</c:v>
                </c:pt>
                <c:pt idx="6">
                  <c:v>0.62088957606587314</c:v>
                </c:pt>
                <c:pt idx="7">
                  <c:v>0.74865279313185795</c:v>
                </c:pt>
                <c:pt idx="8">
                  <c:v>0.79930531156952844</c:v>
                </c:pt>
                <c:pt idx="9">
                  <c:v>1.05749327451677</c:v>
                </c:pt>
                <c:pt idx="10">
                  <c:v>0.80413987872323123</c:v>
                </c:pt>
                <c:pt idx="11">
                  <c:v>0.62896252418908249</c:v>
                </c:pt>
                <c:pt idx="12">
                  <c:v>8.7638419616608454E-2</c:v>
                </c:pt>
                <c:pt idx="13">
                  <c:v>-9.6497793296938444E-2</c:v>
                </c:pt>
                <c:pt idx="14">
                  <c:v>-2.946221272017582E-2</c:v>
                </c:pt>
                <c:pt idx="15">
                  <c:v>0.27342103750841862</c:v>
                </c:pt>
                <c:pt idx="16">
                  <c:v>0.34165123877444509</c:v>
                </c:pt>
                <c:pt idx="17">
                  <c:v>0.53632939133675361</c:v>
                </c:pt>
                <c:pt idx="18">
                  <c:v>0.40063929709591251</c:v>
                </c:pt>
                <c:pt idx="19">
                  <c:v>0.3298171840688654</c:v>
                </c:pt>
                <c:pt idx="20">
                  <c:v>0.25263899105017812</c:v>
                </c:pt>
                <c:pt idx="21">
                  <c:v>0.36924812935753548</c:v>
                </c:pt>
                <c:pt idx="22">
                  <c:v>0.34429553440813832</c:v>
                </c:pt>
                <c:pt idx="23">
                  <c:v>0.35925505361949489</c:v>
                </c:pt>
                <c:pt idx="24">
                  <c:v>0.54600816594463542</c:v>
                </c:pt>
                <c:pt idx="25">
                  <c:v>0.62118991059284068</c:v>
                </c:pt>
                <c:pt idx="26">
                  <c:v>0.7908452333748438</c:v>
                </c:pt>
                <c:pt idx="27">
                  <c:v>0.93098318121710311</c:v>
                </c:pt>
                <c:pt idx="28">
                  <c:v>1.036973375115531</c:v>
                </c:pt>
                <c:pt idx="29">
                  <c:v>1.101232301406543</c:v>
                </c:pt>
                <c:pt idx="30">
                  <c:v>1.067892358007019</c:v>
                </c:pt>
                <c:pt idx="31">
                  <c:v>1.133454080045696</c:v>
                </c:pt>
                <c:pt idx="32">
                  <c:v>1.352463296281861</c:v>
                </c:pt>
                <c:pt idx="33">
                  <c:v>1.300891906031715</c:v>
                </c:pt>
                <c:pt idx="34">
                  <c:v>0.99006760453866338</c:v>
                </c:pt>
                <c:pt idx="35">
                  <c:v>0.71381579920372573</c:v>
                </c:pt>
                <c:pt idx="36">
                  <c:v>0.22109716159633969</c:v>
                </c:pt>
                <c:pt idx="37">
                  <c:v>0.3436880901204617</c:v>
                </c:pt>
                <c:pt idx="38">
                  <c:v>0.106385374156288</c:v>
                </c:pt>
                <c:pt idx="39">
                  <c:v>-0.1801199314388047</c:v>
                </c:pt>
                <c:pt idx="40">
                  <c:v>-0.84536925121935547</c:v>
                </c:pt>
                <c:pt idx="41">
                  <c:v>-1.2581351153202009</c:v>
                </c:pt>
                <c:pt idx="42">
                  <c:v>-1.3371836101716541</c:v>
                </c:pt>
                <c:pt idx="43">
                  <c:v>-1.6157806861121711</c:v>
                </c:pt>
                <c:pt idx="44">
                  <c:v>-1.829950685144637</c:v>
                </c:pt>
                <c:pt idx="45">
                  <c:v>-2.1221886382457988</c:v>
                </c:pt>
                <c:pt idx="46">
                  <c:v>-2.0408214782562291</c:v>
                </c:pt>
                <c:pt idx="47">
                  <c:v>-1.613963289833694</c:v>
                </c:pt>
                <c:pt idx="48">
                  <c:v>-0.77378713091318285</c:v>
                </c:pt>
                <c:pt idx="49">
                  <c:v>-0.72708377771482635</c:v>
                </c:pt>
                <c:pt idx="50">
                  <c:v>-0.5965228110959242</c:v>
                </c:pt>
                <c:pt idx="51">
                  <c:v>-0.38120911105011668</c:v>
                </c:pt>
                <c:pt idx="52">
                  <c:v>-0.29633455217853472</c:v>
                </c:pt>
                <c:pt idx="53">
                  <c:v>-0.28121083249050771</c:v>
                </c:pt>
                <c:pt idx="54">
                  <c:v>3.3989044085792473E-2</c:v>
                </c:pt>
                <c:pt idx="55">
                  <c:v>0.20044153303819379</c:v>
                </c:pt>
                <c:pt idx="56">
                  <c:v>0.50634107355278601</c:v>
                </c:pt>
                <c:pt idx="57">
                  <c:v>0.88691845977023986</c:v>
                </c:pt>
                <c:pt idx="58">
                  <c:v>1.1532288666784121</c:v>
                </c:pt>
                <c:pt idx="59">
                  <c:v>1.5232242493039629</c:v>
                </c:pt>
                <c:pt idx="60">
                  <c:v>1.451627792045088</c:v>
                </c:pt>
                <c:pt idx="61">
                  <c:v>1.21951601653533</c:v>
                </c:pt>
                <c:pt idx="62">
                  <c:v>1.33072050315058</c:v>
                </c:pt>
                <c:pt idx="63">
                  <c:v>0.62456335973550248</c:v>
                </c:pt>
                <c:pt idx="64">
                  <c:v>0.41235858694866329</c:v>
                </c:pt>
                <c:pt idx="65">
                  <c:v>0.29687512595224042</c:v>
                </c:pt>
                <c:pt idx="66">
                  <c:v>5.5935486400729012E-2</c:v>
                </c:pt>
                <c:pt idx="67">
                  <c:v>0.20155432945974849</c:v>
                </c:pt>
                <c:pt idx="68">
                  <c:v>3.5847385527489603E-2</c:v>
                </c:pt>
                <c:pt idx="69">
                  <c:v>6.195187588279305E-2</c:v>
                </c:pt>
                <c:pt idx="70">
                  <c:v>4.5948373533616298E-2</c:v>
                </c:pt>
                <c:pt idx="71">
                  <c:v>-0.1006160264948481</c:v>
                </c:pt>
                <c:pt idx="72">
                  <c:v>-0.29046128345448552</c:v>
                </c:pt>
                <c:pt idx="73">
                  <c:v>-0.55875326815083748</c:v>
                </c:pt>
                <c:pt idx="74">
                  <c:v>-0.7429798449893491</c:v>
                </c:pt>
                <c:pt idx="75">
                  <c:v>-1.159103932976342</c:v>
                </c:pt>
                <c:pt idx="76">
                  <c:v>-1.1503522357256679</c:v>
                </c:pt>
                <c:pt idx="77">
                  <c:v>-1.417499051752283</c:v>
                </c:pt>
                <c:pt idx="78">
                  <c:v>-1.5771597340693071</c:v>
                </c:pt>
                <c:pt idx="79">
                  <c:v>-1.5760904617038529</c:v>
                </c:pt>
                <c:pt idx="80">
                  <c:v>-1.5225509912182369</c:v>
                </c:pt>
                <c:pt idx="81">
                  <c:v>-1.5300519894646341</c:v>
                </c:pt>
                <c:pt idx="82">
                  <c:v>-1.491220671925696</c:v>
                </c:pt>
                <c:pt idx="83">
                  <c:v>-1.7132492564751201</c:v>
                </c:pt>
                <c:pt idx="84">
                  <c:v>-1.832983243772744</c:v>
                </c:pt>
                <c:pt idx="85">
                  <c:v>-1.9050686932573979</c:v>
                </c:pt>
                <c:pt idx="86">
                  <c:v>-2.2478126735965511</c:v>
                </c:pt>
                <c:pt idx="87">
                  <c:v>-2.3780221232250862</c:v>
                </c:pt>
                <c:pt idx="88">
                  <c:v>-2.4712458887937898</c:v>
                </c:pt>
                <c:pt idx="89">
                  <c:v>-2.1486594416783849</c:v>
                </c:pt>
                <c:pt idx="90">
                  <c:v>-1.7706231805795969</c:v>
                </c:pt>
                <c:pt idx="91">
                  <c:v>-1.421771574629827</c:v>
                </c:pt>
                <c:pt idx="92">
                  <c:v>-1.507766558204181</c:v>
                </c:pt>
                <c:pt idx="93">
                  <c:v>-1.60154019097078</c:v>
                </c:pt>
                <c:pt idx="94">
                  <c:v>-1.6466010994589759</c:v>
                </c:pt>
                <c:pt idx="95">
                  <c:v>-1.5259109714996251</c:v>
                </c:pt>
                <c:pt idx="96">
                  <c:v>-1.2987768215200659</c:v>
                </c:pt>
                <c:pt idx="97">
                  <c:v>-1.0968225477197291</c:v>
                </c:pt>
                <c:pt idx="98">
                  <c:v>-1.020716443602947</c:v>
                </c:pt>
                <c:pt idx="99">
                  <c:v>-0.98654406336731859</c:v>
                </c:pt>
                <c:pt idx="100">
                  <c:v>-0.86433093567857389</c:v>
                </c:pt>
                <c:pt idx="101">
                  <c:v>-0.74018863050700534</c:v>
                </c:pt>
                <c:pt idx="102">
                  <c:v>-0.49210351791992091</c:v>
                </c:pt>
                <c:pt idx="103">
                  <c:v>-0.3418388616007158</c:v>
                </c:pt>
                <c:pt idx="104">
                  <c:v>-0.23372779774870159</c:v>
                </c:pt>
                <c:pt idx="105">
                  <c:v>-0.11640632633407071</c:v>
                </c:pt>
                <c:pt idx="106">
                  <c:v>-0.2023115525075703</c:v>
                </c:pt>
                <c:pt idx="107">
                  <c:v>-4.465509973642829E-2</c:v>
                </c:pt>
                <c:pt idx="108">
                  <c:v>0.15454393822568319</c:v>
                </c:pt>
                <c:pt idx="109">
                  <c:v>0.18694788099037879</c:v>
                </c:pt>
                <c:pt idx="110">
                  <c:v>0.26583696602399193</c:v>
                </c:pt>
                <c:pt idx="111">
                  <c:v>0.34162610327013881</c:v>
                </c:pt>
                <c:pt idx="112">
                  <c:v>0.29682080683485029</c:v>
                </c:pt>
                <c:pt idx="113">
                  <c:v>0.33989366073559307</c:v>
                </c:pt>
                <c:pt idx="114">
                  <c:v>0.30300598389821187</c:v>
                </c:pt>
                <c:pt idx="115">
                  <c:v>0.31807581211767932</c:v>
                </c:pt>
                <c:pt idx="116">
                  <c:v>0.37944116102054198</c:v>
                </c:pt>
                <c:pt idx="117">
                  <c:v>0.42617693849303873</c:v>
                </c:pt>
                <c:pt idx="118">
                  <c:v>0.41787958351118298</c:v>
                </c:pt>
                <c:pt idx="119">
                  <c:v>0.48964443369567417</c:v>
                </c:pt>
                <c:pt idx="120">
                  <c:v>0.44207894099628592</c:v>
                </c:pt>
                <c:pt idx="121">
                  <c:v>0.42189026559941739</c:v>
                </c:pt>
                <c:pt idx="122">
                  <c:v>0.35123903821175839</c:v>
                </c:pt>
                <c:pt idx="123">
                  <c:v>0.30071684675755578</c:v>
                </c:pt>
                <c:pt idx="124">
                  <c:v>0.27391148515577468</c:v>
                </c:pt>
                <c:pt idx="125">
                  <c:v>0.2043051923686601</c:v>
                </c:pt>
                <c:pt idx="126">
                  <c:v>0.22720788428456401</c:v>
                </c:pt>
                <c:pt idx="127">
                  <c:v>0.1659181868367067</c:v>
                </c:pt>
                <c:pt idx="128">
                  <c:v>0.1583547002350878</c:v>
                </c:pt>
                <c:pt idx="129">
                  <c:v>0.13146961880129041</c:v>
                </c:pt>
                <c:pt idx="130">
                  <c:v>0.1895423890785389</c:v>
                </c:pt>
                <c:pt idx="131">
                  <c:v>0.24575558393230121</c:v>
                </c:pt>
                <c:pt idx="132">
                  <c:v>0.43295490623430338</c:v>
                </c:pt>
                <c:pt idx="133">
                  <c:v>0.52433574226901303</c:v>
                </c:pt>
                <c:pt idx="134">
                  <c:v>0.67910096712635293</c:v>
                </c:pt>
                <c:pt idx="135">
                  <c:v>0.87418412171326987</c:v>
                </c:pt>
                <c:pt idx="136">
                  <c:v>1.150976458244731</c:v>
                </c:pt>
                <c:pt idx="137">
                  <c:v>1.495813238845505</c:v>
                </c:pt>
                <c:pt idx="138">
                  <c:v>1.945853403808256</c:v>
                </c:pt>
                <c:pt idx="139">
                  <c:v>2.373774777168177</c:v>
                </c:pt>
                <c:pt idx="140">
                  <c:v>2.711218640293251</c:v>
                </c:pt>
                <c:pt idx="141">
                  <c:v>2.8058399114973351</c:v>
                </c:pt>
                <c:pt idx="142">
                  <c:v>2.904462840886302</c:v>
                </c:pt>
                <c:pt idx="143">
                  <c:v>2.8323203303832289</c:v>
                </c:pt>
                <c:pt idx="144">
                  <c:v>2.6817803434251362</c:v>
                </c:pt>
                <c:pt idx="145">
                  <c:v>2.6246276216249211</c:v>
                </c:pt>
                <c:pt idx="146">
                  <c:v>2.426334006085221</c:v>
                </c:pt>
                <c:pt idx="147">
                  <c:v>2.2437345186139388</c:v>
                </c:pt>
                <c:pt idx="148">
                  <c:v>1.988727498443833</c:v>
                </c:pt>
                <c:pt idx="149">
                  <c:v>1.552793385415004</c:v>
                </c:pt>
                <c:pt idx="150">
                  <c:v>1.003090235500699</c:v>
                </c:pt>
                <c:pt idx="151">
                  <c:v>0.60456649877689927</c:v>
                </c:pt>
                <c:pt idx="152">
                  <c:v>0.42300870615357727</c:v>
                </c:pt>
                <c:pt idx="153">
                  <c:v>0.35516906521331121</c:v>
                </c:pt>
                <c:pt idx="154">
                  <c:v>0.36612942746778221</c:v>
                </c:pt>
                <c:pt idx="155">
                  <c:v>0.28556984927470203</c:v>
                </c:pt>
                <c:pt idx="156">
                  <c:v>0.20407100676582379</c:v>
                </c:pt>
                <c:pt idx="157">
                  <c:v>0.201327041067279</c:v>
                </c:pt>
                <c:pt idx="158">
                  <c:v>0.1986921281327492</c:v>
                </c:pt>
                <c:pt idx="159">
                  <c:v>2.3297718088469501E-2</c:v>
                </c:pt>
                <c:pt idx="160">
                  <c:v>-3.8600803030427983E-2</c:v>
                </c:pt>
                <c:pt idx="161">
                  <c:v>-0.28712998925850253</c:v>
                </c:pt>
                <c:pt idx="162">
                  <c:v>-0.56007906875995839</c:v>
                </c:pt>
                <c:pt idx="163">
                  <c:v>-0.71404928369943954</c:v>
                </c:pt>
                <c:pt idx="164">
                  <c:v>-0.92368843761724273</c:v>
                </c:pt>
                <c:pt idx="165">
                  <c:v>-0.92396111483987686</c:v>
                </c:pt>
                <c:pt idx="166">
                  <c:v>-0.91511704591098431</c:v>
                </c:pt>
                <c:pt idx="167">
                  <c:v>-0.84252514419231717</c:v>
                </c:pt>
                <c:pt idx="168">
                  <c:v>-0.91696160926650272</c:v>
                </c:pt>
                <c:pt idx="169">
                  <c:v>-0.91717841511553955</c:v>
                </c:pt>
                <c:pt idx="170">
                  <c:v>-0.89761157580151851</c:v>
                </c:pt>
                <c:pt idx="171">
                  <c:v>-0.92818958406304974</c:v>
                </c:pt>
                <c:pt idx="172">
                  <c:v>-0.86960120366787208</c:v>
                </c:pt>
                <c:pt idx="173">
                  <c:v>-0.83842259274992892</c:v>
                </c:pt>
                <c:pt idx="174">
                  <c:v>-0.86958980058302049</c:v>
                </c:pt>
                <c:pt idx="175">
                  <c:v>-0.6776569324427667</c:v>
                </c:pt>
                <c:pt idx="176">
                  <c:v>-0.5449537356754347</c:v>
                </c:pt>
                <c:pt idx="177">
                  <c:v>-0.51770946661094874</c:v>
                </c:pt>
                <c:pt idx="178">
                  <c:v>-0.48924906177739103</c:v>
                </c:pt>
                <c:pt idx="179">
                  <c:v>-0.42246857532024212</c:v>
                </c:pt>
                <c:pt idx="180">
                  <c:v>-0.45994447881973077</c:v>
                </c:pt>
                <c:pt idx="181">
                  <c:v>-0.30181022688738662</c:v>
                </c:pt>
                <c:pt idx="182">
                  <c:v>-0.39710916235103588</c:v>
                </c:pt>
                <c:pt idx="183">
                  <c:v>-0.38343515524450961</c:v>
                </c:pt>
                <c:pt idx="184">
                  <c:v>-0.31502007851513242</c:v>
                </c:pt>
                <c:pt idx="185">
                  <c:v>-0.22014897517888629</c:v>
                </c:pt>
                <c:pt idx="186">
                  <c:v>-0.18710145221743549</c:v>
                </c:pt>
                <c:pt idx="187">
                  <c:v>-3.6401154731915963E-2</c:v>
                </c:pt>
                <c:pt idx="188">
                  <c:v>-8.1879935370582593E-2</c:v>
                </c:pt>
                <c:pt idx="189">
                  <c:v>-0.12697448877371501</c:v>
                </c:pt>
                <c:pt idx="190">
                  <c:v>-0.11955428607146661</c:v>
                </c:pt>
                <c:pt idx="191">
                  <c:v>-5.7121502669211073E-2</c:v>
                </c:pt>
                <c:pt idx="192">
                  <c:v>-3.0090224542725801E-2</c:v>
                </c:pt>
                <c:pt idx="193">
                  <c:v>-3.2789312321879267E-2</c:v>
                </c:pt>
                <c:pt idx="194">
                  <c:v>-6.6000719934016776E-3</c:v>
                </c:pt>
                <c:pt idx="195">
                  <c:v>-0.17683441519612611</c:v>
                </c:pt>
                <c:pt idx="196">
                  <c:v>-0.14856230591844971</c:v>
                </c:pt>
                <c:pt idx="197">
                  <c:v>2.327287426810359E-2</c:v>
                </c:pt>
                <c:pt idx="198">
                  <c:v>0.23531527877219449</c:v>
                </c:pt>
                <c:pt idx="199">
                  <c:v>0.40123906026082529</c:v>
                </c:pt>
                <c:pt idx="200">
                  <c:v>0.64674559313922808</c:v>
                </c:pt>
                <c:pt idx="201">
                  <c:v>0.70692123106816029</c:v>
                </c:pt>
                <c:pt idx="202">
                  <c:v>0.6311731113540302</c:v>
                </c:pt>
                <c:pt idx="203">
                  <c:v>0.19062918860647099</c:v>
                </c:pt>
                <c:pt idx="204">
                  <c:v>2.7590404691134569E-2</c:v>
                </c:pt>
                <c:pt idx="205">
                  <c:v>-0.24474363655081049</c:v>
                </c:pt>
                <c:pt idx="206">
                  <c:v>-0.50390880392906945</c:v>
                </c:pt>
                <c:pt idx="207">
                  <c:v>-0.47656959711783259</c:v>
                </c:pt>
                <c:pt idx="208">
                  <c:v>-0.35432523532790161</c:v>
                </c:pt>
                <c:pt idx="209">
                  <c:v>-0.18022882706664939</c:v>
                </c:pt>
                <c:pt idx="210">
                  <c:v>8.368207780332251E-3</c:v>
                </c:pt>
                <c:pt idx="211">
                  <c:v>-0.1334589809976868</c:v>
                </c:pt>
                <c:pt idx="212">
                  <c:v>-3.6646254828792878E-2</c:v>
                </c:pt>
                <c:pt idx="213">
                  <c:v>-0.23747063850169589</c:v>
                </c:pt>
                <c:pt idx="214">
                  <c:v>-0.20308275621367569</c:v>
                </c:pt>
                <c:pt idx="215">
                  <c:v>-0.11681245749835251</c:v>
                </c:pt>
                <c:pt idx="216">
                  <c:v>3.9964145550649872E-2</c:v>
                </c:pt>
                <c:pt idx="217">
                  <c:v>0.16435392877114691</c:v>
                </c:pt>
                <c:pt idx="218">
                  <c:v>0.29023816943811342</c:v>
                </c:pt>
                <c:pt idx="219">
                  <c:v>4.8608136779840647E-2</c:v>
                </c:pt>
              </c:numCache>
            </c:numRef>
          </c:val>
          <c:smooth val="0"/>
          <c:extLst>
            <c:ext xmlns:c16="http://schemas.microsoft.com/office/drawing/2014/chart" uri="{C3380CC4-5D6E-409C-BE32-E72D297353CC}">
              <c16:uniqueId val="{00000001-8D57-482B-9342-DA807527114C}"/>
            </c:ext>
          </c:extLst>
        </c:ser>
        <c:ser>
          <c:idx val="2"/>
          <c:order val="2"/>
          <c:tx>
            <c:strRef>
              <c:f>'Finansiel cykel (UOC)'!$D$6</c:f>
              <c:strCache>
                <c:ptCount val="1"/>
                <c:pt idx="0">
                  <c:v>Kreditcykel (UOC)</c:v>
                </c:pt>
              </c:strCache>
            </c:strRef>
          </c:tx>
          <c:marker>
            <c:symbol val="none"/>
          </c:marker>
          <c:cat>
            <c:numRef>
              <c:f>'Finansiel cykel (UOC)'!$A$7:$A$226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'Finansiel cykel (UOC)'!$D$7:$D$226</c:f>
              <c:numCache>
                <c:formatCode>0.00</c:formatCode>
                <c:ptCount val="220"/>
                <c:pt idx="0">
                  <c:v>5.0798029192128592E-2</c:v>
                </c:pt>
                <c:pt idx="1">
                  <c:v>1.9446308809282709E-2</c:v>
                </c:pt>
                <c:pt idx="2">
                  <c:v>1.72940253168463E-2</c:v>
                </c:pt>
                <c:pt idx="3">
                  <c:v>2.93477136183465E-2</c:v>
                </c:pt>
                <c:pt idx="4">
                  <c:v>0.13322755520178239</c:v>
                </c:pt>
                <c:pt idx="5">
                  <c:v>0.25143849287524761</c:v>
                </c:pt>
                <c:pt idx="6">
                  <c:v>0.47135973224446348</c:v>
                </c:pt>
                <c:pt idx="7">
                  <c:v>0.68486995291158814</c:v>
                </c:pt>
                <c:pt idx="8">
                  <c:v>0.84101459582558258</c:v>
                </c:pt>
                <c:pt idx="9">
                  <c:v>1.070328105608916</c:v>
                </c:pt>
                <c:pt idx="10">
                  <c:v>1.14147332036589</c:v>
                </c:pt>
                <c:pt idx="11">
                  <c:v>1.2546840972944</c:v>
                </c:pt>
                <c:pt idx="12">
                  <c:v>1.183745167583117</c:v>
                </c:pt>
                <c:pt idx="13">
                  <c:v>1.106150407269396</c:v>
                </c:pt>
                <c:pt idx="14">
                  <c:v>0.98594386171633397</c:v>
                </c:pt>
                <c:pt idx="15">
                  <c:v>0.96194978020481892</c:v>
                </c:pt>
                <c:pt idx="16">
                  <c:v>0.9031833429878402</c:v>
                </c:pt>
                <c:pt idx="17">
                  <c:v>0.96219409662621758</c:v>
                </c:pt>
                <c:pt idx="18">
                  <c:v>1.0240792940208701</c:v>
                </c:pt>
                <c:pt idx="19">
                  <c:v>1.0149548374652499</c:v>
                </c:pt>
                <c:pt idx="20">
                  <c:v>1.0298976196942511</c:v>
                </c:pt>
                <c:pt idx="21">
                  <c:v>1.119633473398542</c:v>
                </c:pt>
                <c:pt idx="22">
                  <c:v>1.1109015104906641</c:v>
                </c:pt>
                <c:pt idx="23">
                  <c:v>1.1383516579637929</c:v>
                </c:pt>
                <c:pt idx="24">
                  <c:v>1.080793351835019</c:v>
                </c:pt>
                <c:pt idx="25">
                  <c:v>1.001582615532679</c:v>
                </c:pt>
                <c:pt idx="26">
                  <c:v>0.95681995330703529</c:v>
                </c:pt>
                <c:pt idx="27">
                  <c:v>0.9312754315612144</c:v>
                </c:pt>
                <c:pt idx="28">
                  <c:v>0.92647741751143975</c:v>
                </c:pt>
                <c:pt idx="29">
                  <c:v>0.96471067330792548</c:v>
                </c:pt>
                <c:pt idx="30">
                  <c:v>1.032678821360216</c:v>
                </c:pt>
                <c:pt idx="31">
                  <c:v>1.1067110456958711</c:v>
                </c:pt>
                <c:pt idx="32">
                  <c:v>1.1993769668472909</c:v>
                </c:pt>
                <c:pt idx="33">
                  <c:v>1.1750339435216659</c:v>
                </c:pt>
                <c:pt idx="34">
                  <c:v>1.085195065609257</c:v>
                </c:pt>
                <c:pt idx="35">
                  <c:v>1.0647915618921471</c:v>
                </c:pt>
                <c:pt idx="36">
                  <c:v>0.96780431804690892</c:v>
                </c:pt>
                <c:pt idx="37">
                  <c:v>0.88932718298316116</c:v>
                </c:pt>
                <c:pt idx="38">
                  <c:v>0.3489846617688771</c:v>
                </c:pt>
                <c:pt idx="39">
                  <c:v>-0.83907188040751612</c:v>
                </c:pt>
                <c:pt idx="40">
                  <c:v>-1.42710762972928</c:v>
                </c:pt>
                <c:pt idx="41">
                  <c:v>-1.674351023176559</c:v>
                </c:pt>
                <c:pt idx="42">
                  <c:v>-1.778614489433249</c:v>
                </c:pt>
                <c:pt idx="43">
                  <c:v>-1.884366972516633</c:v>
                </c:pt>
                <c:pt idx="44">
                  <c:v>-1.995452695157147</c:v>
                </c:pt>
                <c:pt idx="45">
                  <c:v>-2.1719331354954869</c:v>
                </c:pt>
                <c:pt idx="46">
                  <c:v>-2.2801696084595431</c:v>
                </c:pt>
                <c:pt idx="47">
                  <c:v>-2.3122707032136698</c:v>
                </c:pt>
                <c:pt idx="48">
                  <c:v>-2.1749952333122979</c:v>
                </c:pt>
                <c:pt idx="49">
                  <c:v>-2.2029277300770751</c:v>
                </c:pt>
                <c:pt idx="50">
                  <c:v>-2.1194398397760379</c:v>
                </c:pt>
                <c:pt idx="51">
                  <c:v>-1.951092832447306</c:v>
                </c:pt>
                <c:pt idx="52">
                  <c:v>-1.7507148920963791</c:v>
                </c:pt>
                <c:pt idx="53">
                  <c:v>-1.6530260206530509</c:v>
                </c:pt>
                <c:pt idx="54">
                  <c:v>-1.477482269576244</c:v>
                </c:pt>
                <c:pt idx="55">
                  <c:v>-1.3293395381027351</c:v>
                </c:pt>
                <c:pt idx="56">
                  <c:v>-1.093558772928622</c:v>
                </c:pt>
                <c:pt idx="57">
                  <c:v>-0.82709305884423667</c:v>
                </c:pt>
                <c:pt idx="58">
                  <c:v>-0.3264190853190827</c:v>
                </c:pt>
                <c:pt idx="59">
                  <c:v>0.11749016115796369</c:v>
                </c:pt>
                <c:pt idx="60">
                  <c:v>0.4563325312886633</c:v>
                </c:pt>
                <c:pt idx="61">
                  <c:v>0.6966402217954617</c:v>
                </c:pt>
                <c:pt idx="62">
                  <c:v>0.95914555294154824</c:v>
                </c:pt>
                <c:pt idx="63">
                  <c:v>0.88504560548138922</c:v>
                </c:pt>
                <c:pt idx="64">
                  <c:v>0.92663554369839252</c:v>
                </c:pt>
                <c:pt idx="65">
                  <c:v>1.0036583987919101</c:v>
                </c:pt>
                <c:pt idx="66">
                  <c:v>1.060444186536019</c:v>
                </c:pt>
                <c:pt idx="67">
                  <c:v>1.144563474937375</c:v>
                </c:pt>
                <c:pt idx="68">
                  <c:v>1.110542497883795</c:v>
                </c:pt>
                <c:pt idx="69">
                  <c:v>1.0898530218788169</c:v>
                </c:pt>
                <c:pt idx="70">
                  <c:v>1.123721544594158</c:v>
                </c:pt>
                <c:pt idx="71">
                  <c:v>1.063142031440296</c:v>
                </c:pt>
                <c:pt idx="72">
                  <c:v>0.95442577690794439</c:v>
                </c:pt>
                <c:pt idx="73">
                  <c:v>0.85384425071489045</c:v>
                </c:pt>
                <c:pt idx="74">
                  <c:v>0.89956098480553215</c:v>
                </c:pt>
                <c:pt idx="75">
                  <c:v>0.88006221742666857</c:v>
                </c:pt>
                <c:pt idx="76">
                  <c:v>0.89960968232828942</c:v>
                </c:pt>
                <c:pt idx="77">
                  <c:v>0.78759473007631786</c:v>
                </c:pt>
                <c:pt idx="78">
                  <c:v>0.70944953920078824</c:v>
                </c:pt>
                <c:pt idx="79">
                  <c:v>0.67118895857073546</c:v>
                </c:pt>
                <c:pt idx="80">
                  <c:v>0.6572320979681745</c:v>
                </c:pt>
                <c:pt idx="81">
                  <c:v>0.56619879583598987</c:v>
                </c:pt>
                <c:pt idx="82">
                  <c:v>0.50396424527257078</c:v>
                </c:pt>
                <c:pt idx="83">
                  <c:v>0.2952923317794125</c:v>
                </c:pt>
                <c:pt idx="84">
                  <c:v>7.9155434424068583E-2</c:v>
                </c:pt>
                <c:pt idx="85">
                  <c:v>-6.7274378955270664E-2</c:v>
                </c:pt>
                <c:pt idx="86">
                  <c:v>-0.30983463786461118</c:v>
                </c:pt>
                <c:pt idx="87">
                  <c:v>-0.51601606196290506</c:v>
                </c:pt>
                <c:pt idx="88">
                  <c:v>-0.71094061202841397</c:v>
                </c:pt>
                <c:pt idx="89">
                  <c:v>-0.84391151545143517</c:v>
                </c:pt>
                <c:pt idx="90">
                  <c:v>-0.92781467525166339</c:v>
                </c:pt>
                <c:pt idx="91">
                  <c:v>-0.96467248879396184</c:v>
                </c:pt>
                <c:pt idx="92">
                  <c:v>-1.117518500268452</c:v>
                </c:pt>
                <c:pt idx="93">
                  <c:v>-1.3051555152538079</c:v>
                </c:pt>
                <c:pt idx="94">
                  <c:v>-1.460740719408858</c:v>
                </c:pt>
                <c:pt idx="95">
                  <c:v>-1.5368344485964021</c:v>
                </c:pt>
                <c:pt idx="96">
                  <c:v>-1.5767222366962039</c:v>
                </c:pt>
                <c:pt idx="97">
                  <c:v>-1.577968688734593</c:v>
                </c:pt>
                <c:pt idx="98">
                  <c:v>-1.5667720398659839</c:v>
                </c:pt>
                <c:pt idx="99">
                  <c:v>-1.5620793844940351</c:v>
                </c:pt>
                <c:pt idx="100">
                  <c:v>-1.5546779167573761</c:v>
                </c:pt>
                <c:pt idx="101">
                  <c:v>-1.586553340556826</c:v>
                </c:pt>
                <c:pt idx="102">
                  <c:v>-1.5894101297810601</c:v>
                </c:pt>
                <c:pt idx="103">
                  <c:v>-1.54815146043966</c:v>
                </c:pt>
                <c:pt idx="104">
                  <c:v>-1.4789495691938761</c:v>
                </c:pt>
                <c:pt idx="105">
                  <c:v>-1.4068409898505261</c:v>
                </c:pt>
                <c:pt idx="106">
                  <c:v>-1.3795134018543089</c:v>
                </c:pt>
                <c:pt idx="107">
                  <c:v>-1.207909264344309</c:v>
                </c:pt>
                <c:pt idx="108">
                  <c:v>-1.0358268185835811</c:v>
                </c:pt>
                <c:pt idx="109">
                  <c:v>-0.92508913125453629</c:v>
                </c:pt>
                <c:pt idx="110">
                  <c:v>-0.83978510704934928</c:v>
                </c:pt>
                <c:pt idx="111">
                  <c:v>-0.72280785742088127</c:v>
                </c:pt>
                <c:pt idx="112">
                  <c:v>-0.66673625435671002</c:v>
                </c:pt>
                <c:pt idx="113">
                  <c:v>-0.66681970920204525</c:v>
                </c:pt>
                <c:pt idx="114">
                  <c:v>-0.70143213819806716</c:v>
                </c:pt>
                <c:pt idx="115">
                  <c:v>-0.71688702861287801</c:v>
                </c:pt>
                <c:pt idx="116">
                  <c:v>-0.7156910345387768</c:v>
                </c:pt>
                <c:pt idx="117">
                  <c:v>-0.7066101496076429</c:v>
                </c:pt>
                <c:pt idx="118">
                  <c:v>-0.74636739783520756</c:v>
                </c:pt>
                <c:pt idx="119">
                  <c:v>-0.68751554411976012</c:v>
                </c:pt>
                <c:pt idx="120">
                  <c:v>-0.65624046940298586</c:v>
                </c:pt>
                <c:pt idx="121">
                  <c:v>-0.61892493119301439</c:v>
                </c:pt>
                <c:pt idx="122">
                  <c:v>-0.57988388978483618</c:v>
                </c:pt>
                <c:pt idx="123">
                  <c:v>-0.59220463598685724</c:v>
                </c:pt>
                <c:pt idx="124">
                  <c:v>-0.60263522862298147</c:v>
                </c:pt>
                <c:pt idx="125">
                  <c:v>-0.60227578953990835</c:v>
                </c:pt>
                <c:pt idx="126">
                  <c:v>-0.58044986642234608</c:v>
                </c:pt>
                <c:pt idx="127">
                  <c:v>-0.5080240706779835</c:v>
                </c:pt>
                <c:pt idx="128">
                  <c:v>-0.46136927515978271</c:v>
                </c:pt>
                <c:pt idx="129">
                  <c:v>-0.45789356755391059</c:v>
                </c:pt>
                <c:pt idx="130">
                  <c:v>-0.40373220594552311</c:v>
                </c:pt>
                <c:pt idx="131">
                  <c:v>-0.33593500338896232</c:v>
                </c:pt>
                <c:pt idx="132">
                  <c:v>-0.23845675720296189</c:v>
                </c:pt>
                <c:pt idx="133">
                  <c:v>-0.2317281694305097</c:v>
                </c:pt>
                <c:pt idx="134">
                  <c:v>-0.16676804343126089</c:v>
                </c:pt>
                <c:pt idx="135">
                  <c:v>-4.0533356373882348E-2</c:v>
                </c:pt>
                <c:pt idx="136">
                  <c:v>0.13155594587163469</c:v>
                </c:pt>
                <c:pt idx="137">
                  <c:v>0.26885144823564411</c:v>
                </c:pt>
                <c:pt idx="138">
                  <c:v>0.45694580134892299</c:v>
                </c:pt>
                <c:pt idx="139">
                  <c:v>0.66359349933376932</c:v>
                </c:pt>
                <c:pt idx="140">
                  <c:v>0.91548512141594818</c:v>
                </c:pt>
                <c:pt idx="141">
                  <c:v>1.0911736019201961</c:v>
                </c:pt>
                <c:pt idx="142">
                  <c:v>1.311853855108126</c:v>
                </c:pt>
                <c:pt idx="143">
                  <c:v>1.443809300812734</c:v>
                </c:pt>
                <c:pt idx="144">
                  <c:v>1.5742917961780121</c:v>
                </c:pt>
                <c:pt idx="145">
                  <c:v>1.7283269003640269</c:v>
                </c:pt>
                <c:pt idx="146">
                  <c:v>1.841042363784301</c:v>
                </c:pt>
                <c:pt idx="147">
                  <c:v>1.891968049840534</c:v>
                </c:pt>
                <c:pt idx="148">
                  <c:v>1.8898737908017209</c:v>
                </c:pt>
                <c:pt idx="149">
                  <c:v>1.8570997400379901</c:v>
                </c:pt>
                <c:pt idx="150">
                  <c:v>1.857323529219254</c:v>
                </c:pt>
                <c:pt idx="151">
                  <c:v>1.8481459782255301</c:v>
                </c:pt>
                <c:pt idx="152">
                  <c:v>1.771668038609725</c:v>
                </c:pt>
                <c:pt idx="153">
                  <c:v>1.642538166644663</c:v>
                </c:pt>
                <c:pt idx="154">
                  <c:v>1.5533251043598011</c:v>
                </c:pt>
                <c:pt idx="155">
                  <c:v>1.423982560606817</c:v>
                </c:pt>
                <c:pt idx="156">
                  <c:v>1.303846561505537</c:v>
                </c:pt>
                <c:pt idx="157">
                  <c:v>1.212543856107974</c:v>
                </c:pt>
                <c:pt idx="158">
                  <c:v>1.123470281571334</c:v>
                </c:pt>
                <c:pt idx="159">
                  <c:v>1.026296207326437</c:v>
                </c:pt>
                <c:pt idx="160">
                  <c:v>0.98734792074061473</c:v>
                </c:pt>
                <c:pt idx="161">
                  <c:v>0.89444833680311264</c:v>
                </c:pt>
                <c:pt idx="162">
                  <c:v>0.77724923224969567</c:v>
                </c:pt>
                <c:pt idx="163">
                  <c:v>0.66081484935268819</c:v>
                </c:pt>
                <c:pt idx="164">
                  <c:v>0.50466124755672859</c:v>
                </c:pt>
                <c:pt idx="165">
                  <c:v>0.38047583042226202</c:v>
                </c:pt>
                <c:pt idx="166">
                  <c:v>0.27701358288626587</c:v>
                </c:pt>
                <c:pt idx="167">
                  <c:v>0.2330678401271567</c:v>
                </c:pt>
                <c:pt idx="168">
                  <c:v>0.150373919619289</c:v>
                </c:pt>
                <c:pt idx="169">
                  <c:v>9.1003984508540664E-2</c:v>
                </c:pt>
                <c:pt idx="170">
                  <c:v>1.7158635433630678E-2</c:v>
                </c:pt>
                <c:pt idx="171">
                  <c:v>-6.5370890269130261E-2</c:v>
                </c:pt>
                <c:pt idx="172">
                  <c:v>-0.1229990252830533</c:v>
                </c:pt>
                <c:pt idx="173">
                  <c:v>-0.1451181396860689</c:v>
                </c:pt>
                <c:pt idx="174">
                  <c:v>-0.22012716499874621</c:v>
                </c:pt>
                <c:pt idx="175">
                  <c:v>-0.21471234959784741</c:v>
                </c:pt>
                <c:pt idx="176">
                  <c:v>-0.20702217188849811</c:v>
                </c:pt>
                <c:pt idx="177">
                  <c:v>-0.23587969680624971</c:v>
                </c:pt>
                <c:pt idx="178">
                  <c:v>-0.26537392061512621</c:v>
                </c:pt>
                <c:pt idx="179">
                  <c:v>-0.24763759070447089</c:v>
                </c:pt>
                <c:pt idx="180">
                  <c:v>-0.24974306460593351</c:v>
                </c:pt>
                <c:pt idx="181">
                  <c:v>-0.2211695496084771</c:v>
                </c:pt>
                <c:pt idx="182">
                  <c:v>-0.27330189849907882</c:v>
                </c:pt>
                <c:pt idx="183">
                  <c:v>-0.25948914916775617</c:v>
                </c:pt>
                <c:pt idx="184">
                  <c:v>-0.24833086616027319</c:v>
                </c:pt>
                <c:pt idx="185">
                  <c:v>-0.22843976900022139</c:v>
                </c:pt>
                <c:pt idx="186">
                  <c:v>-0.22832279738374531</c:v>
                </c:pt>
                <c:pt idx="187">
                  <c:v>-0.14972597294483481</c:v>
                </c:pt>
                <c:pt idx="188">
                  <c:v>-0.16020123091167821</c:v>
                </c:pt>
                <c:pt idx="189">
                  <c:v>-0.18608482824174721</c:v>
                </c:pt>
                <c:pt idx="190">
                  <c:v>-0.17642904496740031</c:v>
                </c:pt>
                <c:pt idx="191">
                  <c:v>-0.1174734186567592</c:v>
                </c:pt>
                <c:pt idx="192">
                  <c:v>-8.9169081778945655E-2</c:v>
                </c:pt>
                <c:pt idx="193">
                  <c:v>-6.8909454413380242E-2</c:v>
                </c:pt>
                <c:pt idx="194">
                  <c:v>-5.126104986331962E-2</c:v>
                </c:pt>
                <c:pt idx="195">
                  <c:v>-0.12237223438376429</c:v>
                </c:pt>
                <c:pt idx="196">
                  <c:v>-0.19850790345531411</c:v>
                </c:pt>
                <c:pt idx="197">
                  <c:v>-0.21950463696884581</c:v>
                </c:pt>
                <c:pt idx="198">
                  <c:v>-0.24926041453906031</c:v>
                </c:pt>
                <c:pt idx="199">
                  <c:v>-0.26331652905481401</c:v>
                </c:pt>
                <c:pt idx="200">
                  <c:v>-0.1757898623750303</c:v>
                </c:pt>
                <c:pt idx="201">
                  <c:v>-0.14669517903359669</c:v>
                </c:pt>
                <c:pt idx="202">
                  <c:v>-0.25204335385002541</c:v>
                </c:pt>
                <c:pt idx="203">
                  <c:v>-0.59995178751824618</c:v>
                </c:pt>
                <c:pt idx="204">
                  <c:v>-0.73552143201844133</c:v>
                </c:pt>
                <c:pt idx="205">
                  <c:v>-0.77379323855229021</c:v>
                </c:pt>
                <c:pt idx="206">
                  <c:v>-0.75150167286357039</c:v>
                </c:pt>
                <c:pt idx="207">
                  <c:v>-0.60458563703596224</c:v>
                </c:pt>
                <c:pt idx="208">
                  <c:v>-0.48081346169794342</c:v>
                </c:pt>
                <c:pt idx="209">
                  <c:v>-0.38511255725412002</c:v>
                </c:pt>
                <c:pt idx="210">
                  <c:v>-0.27829855056720282</c:v>
                </c:pt>
                <c:pt idx="211">
                  <c:v>-0.31688511865548219</c:v>
                </c:pt>
                <c:pt idx="212">
                  <c:v>-0.32728224163268621</c:v>
                </c:pt>
                <c:pt idx="213">
                  <c:v>-0.4480490925355981</c:v>
                </c:pt>
                <c:pt idx="214">
                  <c:v>-0.50004554583220251</c:v>
                </c:pt>
                <c:pt idx="215">
                  <c:v>-0.41582859603264222</c:v>
                </c:pt>
                <c:pt idx="216">
                  <c:v>-0.22841347046418181</c:v>
                </c:pt>
                <c:pt idx="217">
                  <c:v>-9.7880711492350711E-2</c:v>
                </c:pt>
                <c:pt idx="218">
                  <c:v>-3.6010996735963682E-2</c:v>
                </c:pt>
                <c:pt idx="219">
                  <c:v>-0.1211815175081575</c:v>
                </c:pt>
              </c:numCache>
            </c:numRef>
          </c:val>
          <c:smooth val="0"/>
          <c:extLst>
            <c:ext xmlns:c16="http://schemas.microsoft.com/office/drawing/2014/chart" uri="{C3380CC4-5D6E-409C-BE32-E72D297353CC}">
              <c16:uniqueId val="{00000002-8D57-482B-9342-DA807527114C}"/>
            </c:ext>
          </c:extLst>
        </c:ser>
        <c:dLbls>
          <c:showLegendKey val="0"/>
          <c:showVal val="0"/>
          <c:showCatName val="0"/>
          <c:showSerName val="0"/>
          <c:showPercent val="0"/>
          <c:showBubbleSize val="0"/>
        </c:dLbls>
        <c:smooth val="0"/>
        <c:axId val="707107840"/>
        <c:axId val="707117824"/>
      </c:lineChart>
      <c:dateAx>
        <c:axId val="707107840"/>
        <c:scaling>
          <c:orientation val="minMax"/>
          <c:max val="46112"/>
          <c:min val="25934"/>
        </c:scaling>
        <c:delete val="0"/>
        <c:axPos val="b"/>
        <c:numFmt formatCode="yyyy" sourceLinked="0"/>
        <c:majorTickMark val="out"/>
        <c:minorTickMark val="out"/>
        <c:tickLblPos val="nextTo"/>
        <c:crossAx val="707117824"/>
        <c:crossesAt val="-50"/>
        <c:auto val="1"/>
        <c:lblOffset val="100"/>
        <c:baseTimeUnit val="months"/>
        <c:majorUnit val="36"/>
        <c:majorTimeUnit val="months"/>
        <c:minorUnit val="12"/>
        <c:minorTimeUnit val="months"/>
      </c:dateAx>
      <c:valAx>
        <c:axId val="707117824"/>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7107840"/>
        <c:crosses val="autoZero"/>
        <c:crossBetween val="between"/>
      </c:valAx>
    </c:plotArea>
    <c:legend>
      <c:legendPos val="r"/>
      <c:layout>
        <c:manualLayout>
          <c:xMode val="edge"/>
          <c:yMode val="edge"/>
          <c:x val="8.0734663935509471E-4"/>
          <c:y val="0.93474353682012623"/>
          <c:w val="0.61857379366040788"/>
          <c:h val="6.5256584306272056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3121495005222676"/>
          <c:h val="0.82521887246041348"/>
        </c:manualLayout>
      </c:layout>
      <c:lineChart>
        <c:grouping val="standard"/>
        <c:varyColors val="0"/>
        <c:ser>
          <c:idx val="0"/>
          <c:order val="0"/>
          <c:tx>
            <c:strRef>
              <c:f>'Finansiel cykel (BP)'!$B$6</c:f>
              <c:strCache>
                <c:ptCount val="1"/>
                <c:pt idx="0">
                  <c:v>Finansiel Cykel (BP)</c:v>
                </c:pt>
              </c:strCache>
            </c:strRef>
          </c:tx>
          <c:marker>
            <c:symbol val="none"/>
          </c:marker>
          <c:cat>
            <c:numRef>
              <c:f>'Finansiel cykel (BP)'!$A$7:$A$226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'Finansiel cykel (BP)'!$B$7:$B$226</c:f>
              <c:numCache>
                <c:formatCode>0.00</c:formatCode>
                <c:ptCount val="220"/>
                <c:pt idx="0">
                  <c:v>-0.17646572726497281</c:v>
                </c:pt>
                <c:pt idx="1">
                  <c:v>-0.1826890468455982</c:v>
                </c:pt>
                <c:pt idx="2">
                  <c:v>-0.18540144981015871</c:v>
                </c:pt>
                <c:pt idx="3">
                  <c:v>-0.18342361238386601</c:v>
                </c:pt>
                <c:pt idx="4">
                  <c:v>-0.17561917461301421</c:v>
                </c:pt>
                <c:pt idx="5">
                  <c:v>-0.16094269221564469</c:v>
                </c:pt>
                <c:pt idx="6">
                  <c:v>-0.13848758007203521</c:v>
                </c:pt>
                <c:pt idx="7">
                  <c:v>-0.1075323883131192</c:v>
                </c:pt>
                <c:pt idx="8">
                  <c:v>-6.7583734830671413E-2</c:v>
                </c:pt>
                <c:pt idx="9">
                  <c:v>-1.8414256242121989E-2</c:v>
                </c:pt>
                <c:pt idx="10">
                  <c:v>3.9905966623024772E-2</c:v>
                </c:pt>
                <c:pt idx="11">
                  <c:v>0.1069859041421327</c:v>
                </c:pt>
                <c:pt idx="12">
                  <c:v>0.18209918985469009</c:v>
                </c:pt>
                <c:pt idx="13">
                  <c:v>0.26417979844805262</c:v>
                </c:pt>
                <c:pt idx="14">
                  <c:v>0.35182845338682761</c:v>
                </c:pt>
                <c:pt idx="15">
                  <c:v>0.44333011023680929</c:v>
                </c:pt>
                <c:pt idx="16">
                  <c:v>0.53668252179040254</c:v>
                </c:pt>
                <c:pt idx="17">
                  <c:v>0.62963553904009573</c:v>
                </c:pt>
                <c:pt idx="18">
                  <c:v>0.71974044878238796</c:v>
                </c:pt>
                <c:pt idx="19">
                  <c:v>0.80440830539517028</c:v>
                </c:pt>
                <c:pt idx="20">
                  <c:v>0.88097589230192952</c:v>
                </c:pt>
                <c:pt idx="21">
                  <c:v>0.94677765859923169</c:v>
                </c:pt>
                <c:pt idx="22">
                  <c:v>0.99922172830710276</c:v>
                </c:pt>
                <c:pt idx="23">
                  <c:v>1.0358678826419461</c:v>
                </c:pt>
                <c:pt idx="24">
                  <c:v>1.0545052771457279</c:v>
                </c:pt>
                <c:pt idx="25">
                  <c:v>1.053227581308444</c:v>
                </c:pt>
                <c:pt idx="26">
                  <c:v>1.0305032224831689</c:v>
                </c:pt>
                <c:pt idx="27">
                  <c:v>0.98523848036035588</c:v>
                </c:pt>
                <c:pt idx="28">
                  <c:v>0.91683131284144137</c:v>
                </c:pt>
                <c:pt idx="29">
                  <c:v>0.82521399645441673</c:v>
                </c:pt>
                <c:pt idx="30">
                  <c:v>0.71088292996469393</c:v>
                </c:pt>
                <c:pt idx="31">
                  <c:v>0.57491427199384637</c:v>
                </c:pt>
                <c:pt idx="32">
                  <c:v>0.41896445383408731</c:v>
                </c:pt>
                <c:pt idx="33">
                  <c:v>0.24525501716401499</c:v>
                </c:pt>
                <c:pt idx="34">
                  <c:v>5.6541661601176817E-2</c:v>
                </c:pt>
                <c:pt idx="35">
                  <c:v>-0.14393216348856799</c:v>
                </c:pt>
                <c:pt idx="36">
                  <c:v>-0.3524963378806753</c:v>
                </c:pt>
                <c:pt idx="37">
                  <c:v>-0.56512859665675041</c:v>
                </c:pt>
                <c:pt idx="38">
                  <c:v>-0.77754086732720884</c:v>
                </c:pt>
                <c:pt idx="39">
                  <c:v>-0.98527540688600457</c:v>
                </c:pt>
                <c:pt idx="40">
                  <c:v>-1.183808403005526</c:v>
                </c:pt>
                <c:pt idx="41">
                  <c:v>-1.368658439202777</c:v>
                </c:pt>
                <c:pt idx="42">
                  <c:v>-1.535497028624869</c:v>
                </c:pt>
                <c:pt idx="43">
                  <c:v>-1.6802583019832451</c:v>
                </c:pt>
                <c:pt idx="44">
                  <c:v>-1.799244896824197</c:v>
                </c:pt>
                <c:pt idx="45">
                  <c:v>-1.889227140138356</c:v>
                </c:pt>
                <c:pt idx="46">
                  <c:v>-1.9475327442392409</c:v>
                </c:pt>
                <c:pt idx="47">
                  <c:v>-1.972124444384399</c:v>
                </c:pt>
                <c:pt idx="48">
                  <c:v>-1.9616632908736511</c:v>
                </c:pt>
                <c:pt idx="49">
                  <c:v>-1.9155556611599791</c:v>
                </c:pt>
                <c:pt idx="50">
                  <c:v>-1.833982469587035</c:v>
                </c:pt>
                <c:pt idx="51">
                  <c:v>-1.7179095126291799</c:v>
                </c:pt>
                <c:pt idx="52">
                  <c:v>-1.5690783833487321</c:v>
                </c:pt>
                <c:pt idx="53">
                  <c:v>-1.3899779064385549</c:v>
                </c:pt>
                <c:pt idx="54">
                  <c:v>-1.183796570171213</c:v>
                </c:pt>
                <c:pt idx="55">
                  <c:v>-0.95435694898015677</c:v>
                </c:pt>
                <c:pt idx="56">
                  <c:v>-0.7060336055119143</c:v>
                </c:pt>
                <c:pt idx="57">
                  <c:v>-0.44365641960550273</c:v>
                </c:pt>
                <c:pt idx="58">
                  <c:v>-0.17240170053104059</c:v>
                </c:pt>
                <c:pt idx="59">
                  <c:v>0.1023262139382429</c:v>
                </c:pt>
                <c:pt idx="60">
                  <c:v>0.37501989262579799</c:v>
                </c:pt>
                <c:pt idx="61">
                  <c:v>0.64019710580237876</c:v>
                </c:pt>
                <c:pt idx="62">
                  <c:v>0.89252919585327339</c:v>
                </c:pt>
                <c:pt idx="63">
                  <c:v>1.1269662197070449</c:v>
                </c:pt>
                <c:pt idx="64">
                  <c:v>1.338855629178803</c:v>
                </c:pt>
                <c:pt idx="65">
                  <c:v>1.524051414275188</c:v>
                </c:pt>
                <c:pt idx="66">
                  <c:v>1.67901087791516</c:v>
                </c:pt>
                <c:pt idx="67">
                  <c:v>1.8008765318476809</c:v>
                </c:pt>
                <c:pt idx="68">
                  <c:v>1.887540993978378</c:v>
                </c:pt>
                <c:pt idx="69">
                  <c:v>1.9376932160630249</c:v>
                </c:pt>
                <c:pt idx="70">
                  <c:v>1.950844865337535</c:v>
                </c:pt>
                <c:pt idx="71">
                  <c:v>1.927336210384303</c:v>
                </c:pt>
                <c:pt idx="72">
                  <c:v>1.868321405735021</c:v>
                </c:pt>
                <c:pt idx="73">
                  <c:v>1.7757336162528461</c:v>
                </c:pt>
                <c:pt idx="74">
                  <c:v>1.6522309560540429</c:v>
                </c:pt>
                <c:pt idx="75">
                  <c:v>1.5011247228468401</c:v>
                </c:pt>
                <c:pt idx="76">
                  <c:v>1.326291873124966</c:v>
                </c:pt>
                <c:pt idx="77">
                  <c:v>1.132074093914365</c:v>
                </c:pt>
                <c:pt idx="78">
                  <c:v>0.9231661715641023</c:v>
                </c:pt>
                <c:pt idx="79">
                  <c:v>0.70449662811857283</c:v>
                </c:pt>
                <c:pt idx="80">
                  <c:v>0.48110378397021358</c:v>
                </c:pt>
                <c:pt idx="81">
                  <c:v>0.25801050697210448</c:v>
                </c:pt>
                <c:pt idx="82">
                  <c:v>4.0100920648128542E-2</c:v>
                </c:pt>
                <c:pt idx="83">
                  <c:v>-0.1679977322501737</c:v>
                </c:pt>
                <c:pt idx="84">
                  <c:v>-0.36202503716346102</c:v>
                </c:pt>
                <c:pt idx="85">
                  <c:v>-0.53818637613729103</c:v>
                </c:pt>
                <c:pt idx="86">
                  <c:v>-0.6932384447593829</c:v>
                </c:pt>
                <c:pt idx="87">
                  <c:v>-0.82455922718052199</c:v>
                </c:pt>
                <c:pt idx="88">
                  <c:v>-0.93020077427742298</c:v>
                </c:pt>
                <c:pt idx="89">
                  <c:v>-1.008923606542921</c:v>
                </c:pt>
                <c:pt idx="90">
                  <c:v>-1.0602120673641</c:v>
                </c:pt>
                <c:pt idx="91">
                  <c:v>-1.0842704698439589</c:v>
                </c:pt>
                <c:pt idx="92">
                  <c:v>-1.0820003968740419</c:v>
                </c:pt>
                <c:pt idx="93">
                  <c:v>-1.0549600155733849</c:v>
                </c:pt>
                <c:pt idx="94">
                  <c:v>-1.005306739847456</c:v>
                </c:pt>
                <c:pt idx="95">
                  <c:v>-0.93572500600499597</c:v>
                </c:pt>
                <c:pt idx="96">
                  <c:v>-0.84934130471438141</c:v>
                </c:pt>
                <c:pt idx="97">
                  <c:v>-0.74962892829366456</c:v>
                </c:pt>
                <c:pt idx="98">
                  <c:v>-0.64030513747824891</c:v>
                </c:pt>
                <c:pt idx="99">
                  <c:v>-0.52522362051889826</c:v>
                </c:pt>
                <c:pt idx="100">
                  <c:v>-0.40826520604816108</c:v>
                </c:pt>
                <c:pt idx="101">
                  <c:v>-0.29322979820221051</c:v>
                </c:pt>
                <c:pt idx="102">
                  <c:v>-0.1837324288611176</c:v>
                </c:pt>
                <c:pt idx="103">
                  <c:v>-8.3106170661235101E-2</c:v>
                </c:pt>
                <c:pt idx="104">
                  <c:v>5.6855691710908096E-3</c:v>
                </c:pt>
                <c:pt idx="105">
                  <c:v>8.0125142996921361E-2</c:v>
                </c:pt>
                <c:pt idx="106">
                  <c:v>0.13820325912459391</c:v>
                </c:pt>
                <c:pt idx="107">
                  <c:v>0.17846658607414331</c:v>
                </c:pt>
                <c:pt idx="108">
                  <c:v>0.20004929686395831</c:v>
                </c:pt>
                <c:pt idx="109">
                  <c:v>0.20268793452699441</c:v>
                </c:pt>
                <c:pt idx="110">
                  <c:v>0.18671943926127541</c:v>
                </c:pt>
                <c:pt idx="111">
                  <c:v>0.15306263426422151</c:v>
                </c:pt>
                <c:pt idx="112">
                  <c:v>0.1031839090047886</c:v>
                </c:pt>
                <c:pt idx="113">
                  <c:v>3.9048253682547607E-2</c:v>
                </c:pt>
                <c:pt idx="114">
                  <c:v>-3.6942823932316272E-2</c:v>
                </c:pt>
                <c:pt idx="115">
                  <c:v>-0.1220246378157001</c:v>
                </c:pt>
                <c:pt idx="116">
                  <c:v>-0.21315178277618979</c:v>
                </c:pt>
                <c:pt idx="117">
                  <c:v>-0.30708736385712793</c:v>
                </c:pt>
                <c:pt idx="118">
                  <c:v>-0.40049650009547533</c:v>
                </c:pt>
                <c:pt idx="119">
                  <c:v>-0.49004152954517177</c:v>
                </c:pt>
                <c:pt idx="120">
                  <c:v>-0.57247633557829747</c:v>
                </c:pt>
                <c:pt idx="121">
                  <c:v>-0.64473727676261472</c:v>
                </c:pt>
                <c:pt idx="122">
                  <c:v>-0.70402833116605301</c:v>
                </c:pt>
                <c:pt idx="123">
                  <c:v>-0.74789825609920935</c:v>
                </c:pt>
                <c:pt idx="124">
                  <c:v>-0.77430780984719094</c:v>
                </c:pt>
                <c:pt idx="125">
                  <c:v>-0.78168537525481974</c:v>
                </c:pt>
                <c:pt idx="126">
                  <c:v>-0.76896965737388312</c:v>
                </c:pt>
                <c:pt idx="127">
                  <c:v>-0.73563848914173968</c:v>
                </c:pt>
                <c:pt idx="128">
                  <c:v>-0.68172316002754108</c:v>
                </c:pt>
                <c:pt idx="129">
                  <c:v>-0.60780807224297451</c:v>
                </c:pt>
                <c:pt idx="130">
                  <c:v>-0.51501591694440796</c:v>
                </c:pt>
                <c:pt idx="131">
                  <c:v>-0.40497893860046619</c:v>
                </c:pt>
                <c:pt idx="132">
                  <c:v>-0.27979720965667187</c:v>
                </c:pt>
                <c:pt idx="133">
                  <c:v>-0.14198516088178151</c:v>
                </c:pt>
                <c:pt idx="134">
                  <c:v>5.5921025728940246E-3</c:v>
                </c:pt>
                <c:pt idx="135">
                  <c:v>0.15979093002582409</c:v>
                </c:pt>
                <c:pt idx="136">
                  <c:v>0.31726774096047672</c:v>
                </c:pt>
                <c:pt idx="137">
                  <c:v>0.47456203533189051</c:v>
                </c:pt>
                <c:pt idx="138">
                  <c:v>0.6281816289731379</c:v>
                </c:pt>
                <c:pt idx="139">
                  <c:v>0.77468792498778027</c:v>
                </c:pt>
                <c:pt idx="140">
                  <c:v>0.91077906934661224</c:v>
                </c:pt>
                <c:pt idx="141">
                  <c:v>1.033368930950012</c:v>
                </c:pt>
                <c:pt idx="142">
                  <c:v>1.139659989566044</c:v>
                </c:pt>
                <c:pt idx="143">
                  <c:v>1.227208404449633</c:v>
                </c:pt>
                <c:pt idx="144">
                  <c:v>1.2939797661399659</c:v>
                </c:pt>
                <c:pt idx="145">
                  <c:v>1.33839429706504</c:v>
                </c:pt>
                <c:pt idx="146">
                  <c:v>1.359360555595355</c:v>
                </c:pt>
                <c:pt idx="147">
                  <c:v>1.3562970050387591</c:v>
                </c:pt>
                <c:pt idx="148">
                  <c:v>1.329141125449915</c:v>
                </c:pt>
                <c:pt idx="149">
                  <c:v>1.2783460636971979</c:v>
                </c:pt>
                <c:pt idx="150">
                  <c:v>1.204865127825465</c:v>
                </c:pt>
                <c:pt idx="151">
                  <c:v>1.1101247276012629</c:v>
                </c:pt>
                <c:pt idx="152">
                  <c:v>0.99598663703444679</c:v>
                </c:pt>
                <c:pt idx="153">
                  <c:v>0.86470070019558243</c:v>
                </c:pt>
                <c:pt idx="154">
                  <c:v>0.71884931324437262</c:v>
                </c:pt>
                <c:pt idx="155">
                  <c:v>0.56128518872268862</c:v>
                </c:pt>
                <c:pt idx="156">
                  <c:v>0.39506403941854429</c:v>
                </c:pt>
                <c:pt idx="157">
                  <c:v>0.22337390620983449</c:v>
                </c:pt>
                <c:pt idx="158">
                  <c:v>4.9462896171613369E-2</c:v>
                </c:pt>
                <c:pt idx="159">
                  <c:v>-0.123432906020311</c:v>
                </c:pt>
                <c:pt idx="160">
                  <c:v>-0.2921596374832246</c:v>
                </c:pt>
                <c:pt idx="161">
                  <c:v>-0.45371234008560679</c:v>
                </c:pt>
                <c:pt idx="162">
                  <c:v>-0.60529662663344219</c:v>
                </c:pt>
                <c:pt idx="163">
                  <c:v>-0.74438399086965534</c:v>
                </c:pt>
                <c:pt idx="164">
                  <c:v>-0.8687596118676687</c:v>
                </c:pt>
                <c:pt idx="165">
                  <c:v>-0.97656171692266103</c:v>
                </c:pt>
                <c:pt idx="166">
                  <c:v>-1.0663117981004691</c:v>
                </c:pt>
                <c:pt idx="167">
                  <c:v>-1.136935219923122</c:v>
                </c:pt>
                <c:pt idx="168">
                  <c:v>-1.1877720028673091</c:v>
                </c:pt>
                <c:pt idx="169">
                  <c:v>-1.2185778130951761</c:v>
                </c:pt>
                <c:pt idx="170">
                  <c:v>-1.22951542700274</c:v>
                </c:pt>
                <c:pt idx="171">
                  <c:v>-1.2211371639963251</c:v>
                </c:pt>
                <c:pt idx="172">
                  <c:v>-1.194358987119515</c:v>
                </c:pt>
                <c:pt idx="173">
                  <c:v>-1.15042715409606</c:v>
                </c:pt>
                <c:pt idx="174">
                  <c:v>-1.0908784570802541</c:v>
                </c:pt>
                <c:pt idx="175">
                  <c:v>-1.017495214765002</c:v>
                </c:pt>
                <c:pt idx="176">
                  <c:v>-0.93225627318551341</c:v>
                </c:pt>
                <c:pt idx="177">
                  <c:v>-0.83728533015674456</c:v>
                </c:pt>
                <c:pt idx="178">
                  <c:v>-0.73479792227627927</c:v>
                </c:pt>
                <c:pt idx="179">
                  <c:v>-0.62704840317738852</c:v>
                </c:pt>
                <c:pt idx="180">
                  <c:v>-0.51627819845169665</c:v>
                </c:pt>
                <c:pt idx="181">
                  <c:v>-0.40466654839929889</c:v>
                </c:pt>
                <c:pt idx="182">
                  <c:v>-0.29428484725809151</c:v>
                </c:pt>
                <c:pt idx="183">
                  <c:v>-0.18705556020922751</c:v>
                </c:pt>
                <c:pt idx="184">
                  <c:v>-8.4716551184061462E-2</c:v>
                </c:pt>
                <c:pt idx="185">
                  <c:v>1.120851032556322E-2</c:v>
                </c:pt>
                <c:pt idx="186">
                  <c:v>9.9433171960447569E-2</c:v>
                </c:pt>
                <c:pt idx="187">
                  <c:v>0.1789243429391997</c:v>
                </c:pt>
                <c:pt idx="188">
                  <c:v>0.2489114383750396</c:v>
                </c:pt>
                <c:pt idx="189">
                  <c:v>0.30888858474961622</c:v>
                </c:pt>
                <c:pt idx="190">
                  <c:v>0.35861012364995543</c:v>
                </c:pt>
                <c:pt idx="191">
                  <c:v>0.39807981501388878</c:v>
                </c:pt>
                <c:pt idx="192">
                  <c:v>0.42753428966310197</c:v>
                </c:pt>
                <c:pt idx="193">
                  <c:v>0.447421430406298</c:v>
                </c:pt>
                <c:pt idx="194">
                  <c:v>0.45837446862175912</c:v>
                </c:pt>
                <c:pt idx="195">
                  <c:v>0.46118266676975023</c:v>
                </c:pt>
                <c:pt idx="196">
                  <c:v>0.45675951521456931</c:v>
                </c:pt>
                <c:pt idx="197">
                  <c:v>0.44610940323196557</c:v>
                </c:pt>
                <c:pt idx="198">
                  <c:v>0.43029372903331098</c:v>
                </c:pt>
                <c:pt idx="199">
                  <c:v>0.41039739264647362</c:v>
                </c:pt>
                <c:pt idx="200">
                  <c:v>0.38749656981942182</c:v>
                </c:pt>
                <c:pt idx="201">
                  <c:v>0.36262859664658981</c:v>
                </c:pt>
                <c:pt idx="202">
                  <c:v>0.33676470581173618</c:v>
                </c:pt>
                <c:pt idx="203">
                  <c:v>0.31078624913551872</c:v>
                </c:pt>
                <c:pt idx="204">
                  <c:v>0.28546492084986569</c:v>
                </c:pt>
                <c:pt idx="205">
                  <c:v>0.26144736533988161</c:v>
                </c:pt>
                <c:pt idx="206">
                  <c:v>0.23924441584001649</c:v>
                </c:pt>
                <c:pt idx="207">
                  <c:v>0.21922507068491379</c:v>
                </c:pt>
                <c:pt idx="208">
                  <c:v>0.2016151751198946</c:v>
                </c:pt>
                <c:pt idx="209">
                  <c:v>0.18650064317685791</c:v>
                </c:pt>
                <c:pt idx="210">
                  <c:v>0.17383492930260511</c:v>
                </c:pt>
                <c:pt idx="211">
                  <c:v>0.1634503465559782</c:v>
                </c:pt>
                <c:pt idx="212">
                  <c:v>0.15507273013806969</c:v>
                </c:pt>
                <c:pt idx="213">
                  <c:v>0.14833886418314021</c:v>
                </c:pt>
                <c:pt idx="214">
                  <c:v>0.14281602798382231</c:v>
                </c:pt>
                <c:pt idx="215">
                  <c:v>0.13802297644677611</c:v>
                </c:pt>
                <c:pt idx="216">
                  <c:v>0.13345164926699171</c:v>
                </c:pt>
                <c:pt idx="217">
                  <c:v>0.12858890415265331</c:v>
                </c:pt>
                <c:pt idx="218">
                  <c:v>0.122937590906793</c:v>
                </c:pt>
                <c:pt idx="219">
                  <c:v>0.1160363241769479</c:v>
                </c:pt>
              </c:numCache>
            </c:numRef>
          </c:val>
          <c:smooth val="0"/>
          <c:extLst>
            <c:ext xmlns:c16="http://schemas.microsoft.com/office/drawing/2014/chart" uri="{C3380CC4-5D6E-409C-BE32-E72D297353CC}">
              <c16:uniqueId val="{00000000-A021-40A6-8EAE-8F5F3F12DAA2}"/>
            </c:ext>
          </c:extLst>
        </c:ser>
        <c:ser>
          <c:idx val="1"/>
          <c:order val="1"/>
          <c:tx>
            <c:strRef>
              <c:f>'Finansiel cykel (BP)'!$C$6</c:f>
              <c:strCache>
                <c:ptCount val="1"/>
                <c:pt idx="0">
                  <c:v>Boligcykel (BP)</c:v>
                </c:pt>
              </c:strCache>
            </c:strRef>
          </c:tx>
          <c:marker>
            <c:symbol val="none"/>
          </c:marker>
          <c:cat>
            <c:numRef>
              <c:f>'Finansiel cykel (BP)'!$A$7:$A$226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'Finansiel cykel (BP)'!$C$7:$C$226</c:f>
              <c:numCache>
                <c:formatCode>0.00</c:formatCode>
                <c:ptCount val="220"/>
                <c:pt idx="0">
                  <c:v>6.0009265947028483E-2</c:v>
                </c:pt>
                <c:pt idx="1">
                  <c:v>2.3891658649878359E-2</c:v>
                </c:pt>
                <c:pt idx="2">
                  <c:v>-1.211668532796027E-2</c:v>
                </c:pt>
                <c:pt idx="3">
                  <c:v>-4.6457497739576768E-2</c:v>
                </c:pt>
                <c:pt idx="4">
                  <c:v>-7.7557500588829445E-2</c:v>
                </c:pt>
                <c:pt idx="5">
                  <c:v>-0.10388684286708209</c:v>
                </c:pt>
                <c:pt idx="6">
                  <c:v>-0.12401873407323789</c:v>
                </c:pt>
                <c:pt idx="7">
                  <c:v>-0.136688222569218</c:v>
                </c:pt>
                <c:pt idx="8">
                  <c:v>-0.14084802035931099</c:v>
                </c:pt>
                <c:pt idx="9">
                  <c:v>-0.13571929969338431</c:v>
                </c:pt>
                <c:pt idx="10">
                  <c:v>-0.1208354822130055</c:v>
                </c:pt>
                <c:pt idx="11">
                  <c:v>-9.6077207032257694E-2</c:v>
                </c:pt>
                <c:pt idx="12">
                  <c:v>-6.1696896618575331E-2</c:v>
                </c:pt>
                <c:pt idx="13">
                  <c:v>-1.8331632724810799E-2</c:v>
                </c:pt>
                <c:pt idx="14">
                  <c:v>3.299659915784052E-2</c:v>
                </c:pt>
                <c:pt idx="15">
                  <c:v>9.0893849357268255E-2</c:v>
                </c:pt>
                <c:pt idx="16">
                  <c:v>0.15362046006763599</c:v>
                </c:pt>
                <c:pt idx="17">
                  <c:v>0.21913033232197679</c:v>
                </c:pt>
                <c:pt idx="18">
                  <c:v>0.28512245626833987</c:v>
                </c:pt>
                <c:pt idx="19">
                  <c:v>0.34910352551904172</c:v>
                </c:pt>
                <c:pt idx="20">
                  <c:v>0.40846004965726268</c:v>
                </c:pt>
                <c:pt idx="21">
                  <c:v>0.4605380112348007</c:v>
                </c:pt>
                <c:pt idx="22">
                  <c:v>0.50272779785558142</c:v>
                </c:pt>
                <c:pt idx="23">
                  <c:v>0.53255188790910202</c:v>
                </c:pt>
                <c:pt idx="24">
                  <c:v>0.54775259009253208</c:v>
                </c:pt>
                <c:pt idx="25">
                  <c:v>0.54637703978880303</c:v>
                </c:pt>
                <c:pt idx="26">
                  <c:v>0.52685664494078299</c:v>
                </c:pt>
                <c:pt idx="27">
                  <c:v>0.48807825289800572</c:v>
                </c:pt>
                <c:pt idx="28">
                  <c:v>0.42944447761733218</c:v>
                </c:pt>
                <c:pt idx="29">
                  <c:v>0.35092088051317499</c:v>
                </c:pt>
                <c:pt idx="30">
                  <c:v>0.25306803229551422</c:v>
                </c:pt>
                <c:pt idx="31">
                  <c:v>0.1370568887357497</c:v>
                </c:pt>
                <c:pt idx="32">
                  <c:v>4.6663794271278921E-3</c:v>
                </c:pt>
                <c:pt idx="33">
                  <c:v>-0.14173737793601049</c:v>
                </c:pt>
                <c:pt idx="34">
                  <c:v>-0.29924027941975551</c:v>
                </c:pt>
                <c:pt idx="35">
                  <c:v>-0.46443733264405418</c:v>
                </c:pt>
                <c:pt idx="36">
                  <c:v>-0.63350656952668294</c:v>
                </c:pt>
                <c:pt idx="37">
                  <c:v>-0.80229815077974687</c:v>
                </c:pt>
                <c:pt idx="38">
                  <c:v>-0.96643653252515882</c:v>
                </c:pt>
                <c:pt idx="39">
                  <c:v>-1.1214331111850899</c:v>
                </c:pt>
                <c:pt idx="40">
                  <c:v>-1.2628063759492409</c:v>
                </c:pt>
                <c:pt idx="41">
                  <c:v>-1.3862062919437439</c:v>
                </c:pt>
                <c:pt idx="42">
                  <c:v>-1.4875394227919829</c:v>
                </c:pt>
                <c:pt idx="43">
                  <c:v>-1.5630911869899831</c:v>
                </c:pt>
                <c:pt idx="44">
                  <c:v>-1.6096416339038051</c:v>
                </c:pt>
                <c:pt idx="45">
                  <c:v>-1.624571224556993</c:v>
                </c:pt>
                <c:pt idx="46">
                  <c:v>-1.605953308761197</c:v>
                </c:pt>
                <c:pt idx="47">
                  <c:v>-1.552630299305753</c:v>
                </c:pt>
                <c:pt idx="48">
                  <c:v>-1.464270948403724</c:v>
                </c:pt>
                <c:pt idx="49">
                  <c:v>-1.3414066209112669</c:v>
                </c:pt>
                <c:pt idx="50">
                  <c:v>-1.1854450197712789</c:v>
                </c:pt>
                <c:pt idx="51">
                  <c:v>-0.99866043608537824</c:v>
                </c:pt>
                <c:pt idx="52">
                  <c:v>-0.78416025167815284</c:v>
                </c:pt>
                <c:pt idx="53">
                  <c:v>-0.54582809705734059</c:v>
                </c:pt>
                <c:pt idx="54">
                  <c:v>-0.28824474252691612</c:v>
                </c:pt>
                <c:pt idx="55">
                  <c:v>-1.6588454853875001E-2</c:v>
                </c:pt>
                <c:pt idx="56">
                  <c:v>0.2634828333408778</c:v>
                </c:pt>
                <c:pt idx="57">
                  <c:v>0.5459646381081138</c:v>
                </c:pt>
                <c:pt idx="58">
                  <c:v>0.82465093881848595</c:v>
                </c:pt>
                <c:pt idx="59">
                  <c:v>1.093287319554417</c:v>
                </c:pt>
                <c:pt idx="60">
                  <c:v>1.3457281776856</c:v>
                </c:pt>
                <c:pt idx="61">
                  <c:v>1.576093766885436</c:v>
                </c:pt>
                <c:pt idx="62">
                  <c:v>1.7789227879963361</c:v>
                </c:pt>
                <c:pt idx="63">
                  <c:v>1.9493163094807</c:v>
                </c:pt>
                <c:pt idx="64">
                  <c:v>2.083068988953062</c:v>
                </c:pt>
                <c:pt idx="65">
                  <c:v>2.1767838741230539</c:v>
                </c:pt>
                <c:pt idx="66">
                  <c:v>2.2279674775431402</c:v>
                </c:pt>
                <c:pt idx="67">
                  <c:v>2.2351023337133809</c:v>
                </c:pt>
                <c:pt idx="68">
                  <c:v>2.197694845246517</c:v>
                </c:pt>
                <c:pt idx="69">
                  <c:v>2.1162968902676949</c:v>
                </c:pt>
                <c:pt idx="70">
                  <c:v>1.9925003772596059</c:v>
                </c:pt>
                <c:pt idx="71">
                  <c:v>1.828904675877123</c:v>
                </c:pt>
                <c:pt idx="72">
                  <c:v>1.62905760161836</c:v>
                </c:pt>
                <c:pt idx="73">
                  <c:v>1.397371367114183</c:v>
                </c:pt>
                <c:pt idx="74">
                  <c:v>1.1390156119772989</c:v>
                </c:pt>
                <c:pt idx="75">
                  <c:v>0.85979026638367961</c:v>
                </c:pt>
                <c:pt idx="76">
                  <c:v>0.56598157215420009</c:v>
                </c:pt>
                <c:pt idx="77">
                  <c:v>0.26420506249163672</c:v>
                </c:pt>
                <c:pt idx="78">
                  <c:v>-3.8760326252375757E-2</c:v>
                </c:pt>
                <c:pt idx="79">
                  <c:v>-0.33614258128348268</c:v>
                </c:pt>
                <c:pt idx="80">
                  <c:v>-0.62134681659826141</c:v>
                </c:pt>
                <c:pt idx="81">
                  <c:v>-0.88812078601929789</c:v>
                </c:pt>
                <c:pt idx="82">
                  <c:v>-1.1307112624879929</c:v>
                </c:pt>
                <c:pt idx="83">
                  <c:v>-1.344007087804548</c:v>
                </c:pt>
                <c:pt idx="84">
                  <c:v>-1.523665062268464</c:v>
                </c:pt>
                <c:pt idx="85">
                  <c:v>-1.6662153160517621</c:v>
                </c:pt>
                <c:pt idx="86">
                  <c:v>-1.769143370128464</c:v>
                </c:pt>
                <c:pt idx="87">
                  <c:v>-1.830946737998177</c:v>
                </c:pt>
                <c:pt idx="88">
                  <c:v>-1.8511646218846449</c:v>
                </c:pt>
                <c:pt idx="89">
                  <c:v>-1.8303799985046389</c:v>
                </c:pt>
                <c:pt idx="90">
                  <c:v>-1.7701941487617849</c:v>
                </c:pt>
                <c:pt idx="91">
                  <c:v>-1.6731744412442431</c:v>
                </c:pt>
                <c:pt idx="92">
                  <c:v>-1.542776909802025</c:v>
                </c:pt>
                <c:pt idx="93">
                  <c:v>-1.3832458501554841</c:v>
                </c:pt>
                <c:pt idx="94">
                  <c:v>-1.199493280255377</c:v>
                </c:pt>
                <c:pt idx="95">
                  <c:v>-0.9969616467403416</c:v>
                </c:pt>
                <c:pt idx="96">
                  <c:v>-0.78147360053229842</c:v>
                </c:pt>
                <c:pt idx="97">
                  <c:v>-0.55907299644471664</c:v>
                </c:pt>
                <c:pt idx="98">
                  <c:v>-0.33586148591713988</c:v>
                </c:pt>
                <c:pt idx="99">
                  <c:v>-0.11783516331773181</c:v>
                </c:pt>
                <c:pt idx="100">
                  <c:v>8.9274307085859941E-2</c:v>
                </c:pt>
                <c:pt idx="101">
                  <c:v>0.28014981257828742</c:v>
                </c:pt>
                <c:pt idx="102">
                  <c:v>0.45002616468573542</c:v>
                </c:pt>
                <c:pt idx="103">
                  <c:v>0.59481110853963082</c:v>
                </c:pt>
                <c:pt idx="104">
                  <c:v>0.71118683420169937</c:v>
                </c:pt>
                <c:pt idx="105">
                  <c:v>0.79668941797073289</c:v>
                </c:pt>
                <c:pt idx="106">
                  <c:v>0.84976425073254058</c:v>
                </c:pt>
                <c:pt idx="107">
                  <c:v>0.86979618745480303</c:v>
                </c:pt>
                <c:pt idx="108">
                  <c:v>0.85711385747513402</c:v>
                </c:pt>
                <c:pt idx="109">
                  <c:v>0.81296828917985753</c:v>
                </c:pt>
                <c:pt idx="110">
                  <c:v>0.73948670489603718</c:v>
                </c:pt>
                <c:pt idx="111">
                  <c:v>0.63960301275208764</c:v>
                </c:pt>
                <c:pt idx="112">
                  <c:v>0.51696714344720696</c:v>
                </c:pt>
                <c:pt idx="113">
                  <c:v>0.37583593448737462</c:v>
                </c:pt>
                <c:pt idx="114">
                  <c:v>0.22094873777019339</c:v>
                </c:pt>
                <c:pt idx="115">
                  <c:v>5.7391306201984793E-2</c:v>
                </c:pt>
                <c:pt idx="116">
                  <c:v>-0.1095482081101819</c:v>
                </c:pt>
                <c:pt idx="117">
                  <c:v>-0.27452714400774669</c:v>
                </c:pt>
                <c:pt idx="118">
                  <c:v>-0.43229605465411192</c:v>
                </c:pt>
                <c:pt idx="119">
                  <c:v>-0.57784226645149928</c:v>
                </c:pt>
                <c:pt idx="120">
                  <c:v>-0.70652544250794325</c:v>
                </c:pt>
                <c:pt idx="121">
                  <c:v>-0.81420158934075004</c:v>
                </c:pt>
                <c:pt idx="122">
                  <c:v>-0.89733230910573492</c:v>
                </c:pt>
                <c:pt idx="123">
                  <c:v>-0.95307654558954047</c:v>
                </c:pt>
                <c:pt idx="124">
                  <c:v>-0.97936258678575683</c:v>
                </c:pt>
                <c:pt idx="125">
                  <c:v>-0.97493865467660024</c:v>
                </c:pt>
                <c:pt idx="126">
                  <c:v>-0.93940101721014779</c:v>
                </c:pt>
                <c:pt idx="127">
                  <c:v>-0.87319918100777261</c:v>
                </c:pt>
                <c:pt idx="128">
                  <c:v>-0.77761834844300282</c:v>
                </c:pt>
                <c:pt idx="129">
                  <c:v>-0.65473993206241365</c:v>
                </c:pt>
                <c:pt idx="130">
                  <c:v>-0.50738149630540386</c:v>
                </c:pt>
                <c:pt idx="131">
                  <c:v>-0.33901802577895462</c:v>
                </c:pt>
                <c:pt idx="132">
                  <c:v>-0.15368688725452961</c:v>
                </c:pt>
                <c:pt idx="133">
                  <c:v>4.4120752631381141E-2</c:v>
                </c:pt>
                <c:pt idx="134">
                  <c:v>0.24957897969319981</c:v>
                </c:pt>
                <c:pt idx="135">
                  <c:v>0.45765335737852991</c:v>
                </c:pt>
                <c:pt idx="136">
                  <c:v>0.6632308984897034</c:v>
                </c:pt>
                <c:pt idx="137">
                  <c:v>0.86125032318340045</c:v>
                </c:pt>
                <c:pt idx="138">
                  <c:v>1.0468292031554609</c:v>
                </c:pt>
                <c:pt idx="139">
                  <c:v>1.2153847424425039</c:v>
                </c:pt>
                <c:pt idx="140">
                  <c:v>1.3627451799787429</c:v>
                </c:pt>
                <c:pt idx="141">
                  <c:v>1.485249109555925</c:v>
                </c:pt>
                <c:pt idx="142">
                  <c:v>1.579830388862584</c:v>
                </c:pt>
                <c:pt idx="143">
                  <c:v>1.644086738967476</c:v>
                </c:pt>
                <c:pt idx="144">
                  <c:v>1.6763306059103851</c:v>
                </c:pt>
                <c:pt idx="145">
                  <c:v>1.675621353122885</c:v>
                </c:pt>
                <c:pt idx="146">
                  <c:v>1.64177836299226</c:v>
                </c:pt>
                <c:pt idx="147">
                  <c:v>1.575375133802249</c:v>
                </c:pt>
                <c:pt idx="148">
                  <c:v>1.4777149507629661</c:v>
                </c:pt>
                <c:pt idx="149">
                  <c:v>1.350789173914108</c:v>
                </c:pt>
                <c:pt idx="150">
                  <c:v>1.197219609535237</c:v>
                </c:pt>
                <c:pt idx="151">
                  <c:v>1.0201868049585829</c:v>
                </c:pt>
                <c:pt idx="152">
                  <c:v>0.82334642068875785</c:v>
                </c:pt>
                <c:pt idx="153">
                  <c:v>0.61073608171752203</c:v>
                </c:pt>
                <c:pt idx="154">
                  <c:v>0.38667528713729499</c:v>
                </c:pt>
                <c:pt idx="155">
                  <c:v>0.15566106095835061</c:v>
                </c:pt>
                <c:pt idx="156">
                  <c:v>-7.7737943113412505E-2</c:v>
                </c:pt>
                <c:pt idx="157">
                  <c:v>-0.30898621276058841</c:v>
                </c:pt>
                <c:pt idx="158">
                  <c:v>-0.53368246536327058</c:v>
                </c:pt>
                <c:pt idx="159">
                  <c:v>-0.74765467014417053</c:v>
                </c:pt>
                <c:pt idx="160">
                  <c:v>-0.94704685288149804</c:v>
                </c:pt>
                <c:pt idx="161">
                  <c:v>-1.1283958127435629</c:v>
                </c:pt>
                <c:pt idx="162">
                  <c:v>-1.288696201094389</c:v>
                </c:pt>
                <c:pt idx="163">
                  <c:v>-1.4254527618930639</c:v>
                </c:pt>
                <c:pt idx="164">
                  <c:v>-1.536718902111015</c:v>
                </c:pt>
                <c:pt idx="165">
                  <c:v>-1.621121137823049</c:v>
                </c:pt>
                <c:pt idx="166">
                  <c:v>-1.677869336846578</c:v>
                </c:pt>
                <c:pt idx="167">
                  <c:v>-1.706753042009177</c:v>
                </c:pt>
                <c:pt idx="168">
                  <c:v>-1.708124501022664</c:v>
                </c:pt>
                <c:pt idx="169">
                  <c:v>-1.6828693411778779</c:v>
                </c:pt>
                <c:pt idx="170">
                  <c:v>-1.632366102431104</c:v>
                </c:pt>
                <c:pt idx="171">
                  <c:v>-1.5584360750094599</c:v>
                </c:pt>
                <c:pt idx="172">
                  <c:v>-1.4632850729069351</c:v>
                </c:pt>
                <c:pt idx="173">
                  <c:v>-1.349438909544723</c:v>
                </c:pt>
                <c:pt idx="174">
                  <c:v>-1.2196744249018761</c:v>
                </c:pt>
                <c:pt idx="175">
                  <c:v>-1.0769479445457091</c:v>
                </c:pt>
                <c:pt idx="176">
                  <c:v>-0.92432303159061291</c:v>
                </c:pt>
                <c:pt idx="177">
                  <c:v>-0.76489932539947736</c:v>
                </c:pt>
                <c:pt idx="178">
                  <c:v>-0.60174414972076917</c:v>
                </c:pt>
                <c:pt idx="179">
                  <c:v>-0.43782842286337681</c:v>
                </c:pt>
                <c:pt idx="180">
                  <c:v>-0.27596821924032128</c:v>
                </c:pt>
                <c:pt idx="181">
                  <c:v>-0.1187731216007233</c:v>
                </c:pt>
                <c:pt idx="182">
                  <c:v>3.1397726604279919E-2</c:v>
                </c:pt>
                <c:pt idx="183">
                  <c:v>0.17247120189845611</c:v>
                </c:pt>
                <c:pt idx="184">
                  <c:v>0.3026869959231277</c:v>
                </c:pt>
                <c:pt idx="185">
                  <c:v>0.42061545338459871</c:v>
                </c:pt>
                <c:pt idx="186">
                  <c:v>0.52516652015113263</c:v>
                </c:pt>
                <c:pt idx="187">
                  <c:v>0.61559009388774821</c:v>
                </c:pt>
                <c:pt idx="188">
                  <c:v>0.69146827532389754</c:v>
                </c:pt>
                <c:pt idx="189">
                  <c:v>0.75270020003897664</c:v>
                </c:pt>
                <c:pt idx="190">
                  <c:v>0.79948028482565048</c:v>
                </c:pt>
                <c:pt idx="191">
                  <c:v>0.8322708464968831</c:v>
                </c:pt>
                <c:pt idx="192">
                  <c:v>0.85177014265689877</c:v>
                </c:pt>
                <c:pt idx="193">
                  <c:v>0.85887694265215209</c:v>
                </c:pt>
                <c:pt idx="194">
                  <c:v>0.85465276279528102</c:v>
                </c:pt>
                <c:pt idx="195">
                  <c:v>0.84028289404789891</c:v>
                </c:pt>
                <c:pt idx="196">
                  <c:v>0.81703731451250383</c:v>
                </c:pt>
                <c:pt idx="197">
                  <c:v>0.7862325159016621</c:v>
                </c:pt>
                <c:pt idx="198">
                  <c:v>0.74919518582290012</c:v>
                </c:pt>
                <c:pt idx="199">
                  <c:v>0.70722857993312127</c:v>
                </c:pt>
                <c:pt idx="200">
                  <c:v>0.6615822938372099</c:v>
                </c:pt>
                <c:pt idx="201">
                  <c:v>0.61342600832571681</c:v>
                </c:pt>
                <c:pt idx="202">
                  <c:v>0.56382763756025933</c:v>
                </c:pt>
                <c:pt idx="203">
                  <c:v>0.51373616249372622</c:v>
                </c:pt>
                <c:pt idx="204">
                  <c:v>0.46396928537808568</c:v>
                </c:pt>
                <c:pt idx="205">
                  <c:v>0.41520589963514182</c:v>
                </c:pt>
                <c:pt idx="206">
                  <c:v>0.3679832362626923</c:v>
                </c:pt>
                <c:pt idx="207">
                  <c:v>0.32269842650525088</c:v>
                </c:pt>
                <c:pt idx="208">
                  <c:v>0.27961411342453191</c:v>
                </c:pt>
                <c:pt idx="209">
                  <c:v>0.23886765440510671</c:v>
                </c:pt>
                <c:pt idx="210">
                  <c:v>0.2004833840980427</c:v>
                </c:pt>
                <c:pt idx="211">
                  <c:v>0.16438735382849001</c:v>
                </c:pt>
                <c:pt idx="212">
                  <c:v>0.13042392948094569</c:v>
                </c:pt>
                <c:pt idx="213">
                  <c:v>9.8373615179039045E-2</c:v>
                </c:pt>
                <c:pt idx="214">
                  <c:v>6.7971474023638345E-2</c:v>
                </c:pt>
                <c:pt idx="215">
                  <c:v>3.8925538594446377E-2</c:v>
                </c:pt>
                <c:pt idx="216">
                  <c:v>1.0934641292051239E-2</c:v>
                </c:pt>
                <c:pt idx="217">
                  <c:v>-1.6294854020035599E-2</c:v>
                </c:pt>
                <c:pt idx="218">
                  <c:v>-4.3033874416775232E-2</c:v>
                </c:pt>
                <c:pt idx="219">
                  <c:v>-6.9517397091961086E-2</c:v>
                </c:pt>
              </c:numCache>
            </c:numRef>
          </c:val>
          <c:smooth val="0"/>
          <c:extLst>
            <c:ext xmlns:c16="http://schemas.microsoft.com/office/drawing/2014/chart" uri="{C3380CC4-5D6E-409C-BE32-E72D297353CC}">
              <c16:uniqueId val="{00000001-A021-40A6-8EAE-8F5F3F12DAA2}"/>
            </c:ext>
          </c:extLst>
        </c:ser>
        <c:ser>
          <c:idx val="2"/>
          <c:order val="2"/>
          <c:tx>
            <c:strRef>
              <c:f>'Finansiel cykel (BP)'!$D$6</c:f>
              <c:strCache>
                <c:ptCount val="1"/>
                <c:pt idx="0">
                  <c:v>Kreditcykel (BP)</c:v>
                </c:pt>
              </c:strCache>
            </c:strRef>
          </c:tx>
          <c:marker>
            <c:symbol val="none"/>
          </c:marker>
          <c:cat>
            <c:numRef>
              <c:f>'Finansiel cykel (BP)'!$A$7:$A$226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'Finansiel cykel (BP)'!$D$7:$D$226</c:f>
              <c:numCache>
                <c:formatCode>0.00</c:formatCode>
                <c:ptCount val="220"/>
                <c:pt idx="0">
                  <c:v>-0.41294072047697422</c:v>
                </c:pt>
                <c:pt idx="1">
                  <c:v>-0.3892697523410748</c:v>
                </c:pt>
                <c:pt idx="2">
                  <c:v>-0.35868621429235698</c:v>
                </c:pt>
                <c:pt idx="3">
                  <c:v>-0.32038972702815521</c:v>
                </c:pt>
                <c:pt idx="4">
                  <c:v>-0.27368084863719899</c:v>
                </c:pt>
                <c:pt idx="5">
                  <c:v>-0.2179985415642072</c:v>
                </c:pt>
                <c:pt idx="6">
                  <c:v>-0.15295642607083251</c:v>
                </c:pt>
                <c:pt idx="7">
                  <c:v>-7.8376554057020431E-2</c:v>
                </c:pt>
                <c:pt idx="8">
                  <c:v>5.6805506979681368E-3</c:v>
                </c:pt>
                <c:pt idx="9">
                  <c:v>9.8890787209140324E-2</c:v>
                </c:pt>
                <c:pt idx="10">
                  <c:v>0.2006474154590551</c:v>
                </c:pt>
                <c:pt idx="11">
                  <c:v>0.31004901531652312</c:v>
                </c:pt>
                <c:pt idx="12">
                  <c:v>0.42589527632795571</c:v>
                </c:pt>
                <c:pt idx="13">
                  <c:v>0.54669122962091588</c:v>
                </c:pt>
                <c:pt idx="14">
                  <c:v>0.67066030761581474</c:v>
                </c:pt>
                <c:pt idx="15">
                  <c:v>0.79576637111635029</c:v>
                </c:pt>
                <c:pt idx="16">
                  <c:v>0.91974458351316901</c:v>
                </c:pt>
                <c:pt idx="17">
                  <c:v>1.040140745758215</c:v>
                </c:pt>
                <c:pt idx="18">
                  <c:v>1.1543584412964361</c:v>
                </c:pt>
                <c:pt idx="19">
                  <c:v>1.259713085271299</c:v>
                </c:pt>
                <c:pt idx="20">
                  <c:v>1.353491734946596</c:v>
                </c:pt>
                <c:pt idx="21">
                  <c:v>1.4330173059636631</c:v>
                </c:pt>
                <c:pt idx="22">
                  <c:v>1.495715658758624</c:v>
                </c:pt>
                <c:pt idx="23">
                  <c:v>1.5391838773747899</c:v>
                </c:pt>
                <c:pt idx="24">
                  <c:v>1.5612579641989239</c:v>
                </c:pt>
                <c:pt idx="25">
                  <c:v>1.5600781228280849</c:v>
                </c:pt>
                <c:pt idx="26">
                  <c:v>1.534149800025556</c:v>
                </c:pt>
                <c:pt idx="27">
                  <c:v>1.4823987078227061</c:v>
                </c:pt>
                <c:pt idx="28">
                  <c:v>1.40421814806555</c:v>
                </c:pt>
                <c:pt idx="29">
                  <c:v>1.299507112395659</c:v>
                </c:pt>
                <c:pt idx="30">
                  <c:v>1.168697827633874</c:v>
                </c:pt>
                <c:pt idx="31">
                  <c:v>1.012771655251943</c:v>
                </c:pt>
                <c:pt idx="32">
                  <c:v>0.83326252824104674</c:v>
                </c:pt>
                <c:pt idx="33">
                  <c:v>0.63224741226404058</c:v>
                </c:pt>
                <c:pt idx="34">
                  <c:v>0.41232360262210921</c:v>
                </c:pt>
                <c:pt idx="35">
                  <c:v>0.1765730056669183</c:v>
                </c:pt>
                <c:pt idx="36">
                  <c:v>-7.1486106234667654E-2</c:v>
                </c:pt>
                <c:pt idx="37">
                  <c:v>-0.32795904253375391</c:v>
                </c:pt>
                <c:pt idx="38">
                  <c:v>-0.58864520212925886</c:v>
                </c:pt>
                <c:pt idx="39">
                  <c:v>-0.8491177025869191</c:v>
                </c:pt>
                <c:pt idx="40">
                  <c:v>-1.1048104300618109</c:v>
                </c:pt>
                <c:pt idx="41">
                  <c:v>-1.35111058646181</c:v>
                </c:pt>
                <c:pt idx="42">
                  <c:v>-1.583454634457754</c:v>
                </c:pt>
                <c:pt idx="43">
                  <c:v>-1.797425416976508</c:v>
                </c:pt>
                <c:pt idx="44">
                  <c:v>-1.9888481597445891</c:v>
                </c:pt>
                <c:pt idx="45">
                  <c:v>-2.1538830557197191</c:v>
                </c:pt>
                <c:pt idx="46">
                  <c:v>-2.2891121797172849</c:v>
                </c:pt>
                <c:pt idx="47">
                  <c:v>-2.3916185894630462</c:v>
                </c:pt>
                <c:pt idx="48">
                  <c:v>-2.4590556333435778</c:v>
                </c:pt>
                <c:pt idx="49">
                  <c:v>-2.4897047014086899</c:v>
                </c:pt>
                <c:pt idx="50">
                  <c:v>-2.4825199194027912</c:v>
                </c:pt>
                <c:pt idx="51">
                  <c:v>-2.4371585891729821</c:v>
                </c:pt>
                <c:pt idx="52">
                  <c:v>-2.3539965150193112</c:v>
                </c:pt>
                <c:pt idx="53">
                  <c:v>-2.2341277158197701</c:v>
                </c:pt>
                <c:pt idx="54">
                  <c:v>-2.079348397815509</c:v>
                </c:pt>
                <c:pt idx="55">
                  <c:v>-1.892125443106438</c:v>
                </c:pt>
                <c:pt idx="56">
                  <c:v>-1.675550044364706</c:v>
                </c:pt>
                <c:pt idx="57">
                  <c:v>-1.433277477319119</c:v>
                </c:pt>
                <c:pt idx="58">
                  <c:v>-1.169454339880567</c:v>
                </c:pt>
                <c:pt idx="59">
                  <c:v>-0.88863489167793153</c:v>
                </c:pt>
                <c:pt idx="60">
                  <c:v>-0.59568839243400351</c:v>
                </c:pt>
                <c:pt idx="61">
                  <c:v>-0.29569955528067832</c:v>
                </c:pt>
                <c:pt idx="62">
                  <c:v>6.1356037102110288E-3</c:v>
                </c:pt>
                <c:pt idx="63">
                  <c:v>0.30461612993339071</c:v>
                </c:pt>
                <c:pt idx="64">
                  <c:v>0.59464226940454512</c:v>
                </c:pt>
                <c:pt idx="65">
                  <c:v>0.87131895442732255</c:v>
                </c:pt>
                <c:pt idx="66">
                  <c:v>1.130054278287181</c:v>
                </c:pt>
                <c:pt idx="67">
                  <c:v>1.366650729981981</c:v>
                </c:pt>
                <c:pt idx="68">
                  <c:v>1.5773871427102391</c:v>
                </c:pt>
                <c:pt idx="69">
                  <c:v>1.7590895418583541</c:v>
                </c:pt>
                <c:pt idx="70">
                  <c:v>1.9091893534154629</c:v>
                </c:pt>
                <c:pt idx="71">
                  <c:v>2.0257677448914828</c:v>
                </c:pt>
                <c:pt idx="72">
                  <c:v>2.107585209851683</c:v>
                </c:pt>
                <c:pt idx="73">
                  <c:v>2.154095865391509</c:v>
                </c:pt>
                <c:pt idx="74">
                  <c:v>2.165446300130788</c:v>
                </c:pt>
                <c:pt idx="75">
                  <c:v>2.1424591793100012</c:v>
                </c:pt>
                <c:pt idx="76">
                  <c:v>2.086602174095733</c:v>
                </c:pt>
                <c:pt idx="77">
                  <c:v>1.999943125337093</c:v>
                </c:pt>
                <c:pt idx="78">
                  <c:v>1.8850926693805801</c:v>
                </c:pt>
                <c:pt idx="79">
                  <c:v>1.7451358375206281</c:v>
                </c:pt>
                <c:pt idx="80">
                  <c:v>1.583554384538689</c:v>
                </c:pt>
                <c:pt idx="81">
                  <c:v>1.4041417999635071</c:v>
                </c:pt>
                <c:pt idx="82">
                  <c:v>1.21091310378425</c:v>
                </c:pt>
                <c:pt idx="83">
                  <c:v>1.0080116233042</c:v>
                </c:pt>
                <c:pt idx="84">
                  <c:v>0.79961498794154151</c:v>
                </c:pt>
                <c:pt idx="85">
                  <c:v>0.58984256377718025</c:v>
                </c:pt>
                <c:pt idx="86">
                  <c:v>0.38266648060969788</c:v>
                </c:pt>
                <c:pt idx="87">
                  <c:v>0.1818282836371326</c:v>
                </c:pt>
                <c:pt idx="88">
                  <c:v>-9.2369266702013175E-3</c:v>
                </c:pt>
                <c:pt idx="89">
                  <c:v>-0.18746721458120399</c:v>
                </c:pt>
                <c:pt idx="90">
                  <c:v>-0.35022998596641453</c:v>
                </c:pt>
                <c:pt idx="91">
                  <c:v>-0.49536649844367581</c:v>
                </c:pt>
                <c:pt idx="92">
                  <c:v>-0.62122388394605976</c:v>
                </c:pt>
                <c:pt idx="93">
                  <c:v>-0.72667418099128533</c:v>
                </c:pt>
                <c:pt idx="94">
                  <c:v>-0.81112019943953573</c:v>
                </c:pt>
                <c:pt idx="95">
                  <c:v>-0.87448836526965046</c:v>
                </c:pt>
                <c:pt idx="96">
                  <c:v>-0.9172090088964644</c:v>
                </c:pt>
                <c:pt idx="97">
                  <c:v>-0.9401848601426126</c:v>
                </c:pt>
                <c:pt idx="98">
                  <c:v>-0.94474878903935777</c:v>
                </c:pt>
                <c:pt idx="99">
                  <c:v>-0.9326120777200646</c:v>
                </c:pt>
                <c:pt idx="100">
                  <c:v>-0.90580471918218219</c:v>
                </c:pt>
                <c:pt idx="101">
                  <c:v>-0.86660940898270844</c:v>
                </c:pt>
                <c:pt idx="102">
                  <c:v>-0.81749102240797056</c:v>
                </c:pt>
                <c:pt idx="103">
                  <c:v>-0.76102344986210102</c:v>
                </c:pt>
                <c:pt idx="104">
                  <c:v>-0.69981569585951775</c:v>
                </c:pt>
                <c:pt idx="105">
                  <c:v>-0.63643913197689017</c:v>
                </c:pt>
                <c:pt idx="106">
                  <c:v>-0.57335773248335276</c:v>
                </c:pt>
                <c:pt idx="107">
                  <c:v>-0.51286301530651635</c:v>
                </c:pt>
                <c:pt idx="108">
                  <c:v>-0.45701526374721752</c:v>
                </c:pt>
                <c:pt idx="109">
                  <c:v>-0.40759242012586883</c:v>
                </c:pt>
                <c:pt idx="110">
                  <c:v>-0.36604782637348637</c:v>
                </c:pt>
                <c:pt idx="111">
                  <c:v>-0.33347774422364468</c:v>
                </c:pt>
                <c:pt idx="112">
                  <c:v>-0.31059932543762969</c:v>
                </c:pt>
                <c:pt idx="113">
                  <c:v>-0.29773942712227941</c:v>
                </c:pt>
                <c:pt idx="114">
                  <c:v>-0.29483438563482589</c:v>
                </c:pt>
                <c:pt idx="115">
                  <c:v>-0.30144058183338501</c:v>
                </c:pt>
                <c:pt idx="116">
                  <c:v>-0.31675535744219779</c:v>
                </c:pt>
                <c:pt idx="117">
                  <c:v>-0.33964758370650899</c:v>
                </c:pt>
                <c:pt idx="118">
                  <c:v>-0.36869694553683879</c:v>
                </c:pt>
                <c:pt idx="119">
                  <c:v>-0.40224079263884432</c:v>
                </c:pt>
                <c:pt idx="120">
                  <c:v>-0.43842722864865169</c:v>
                </c:pt>
                <c:pt idx="121">
                  <c:v>-0.4752729641844794</c:v>
                </c:pt>
                <c:pt idx="122">
                  <c:v>-0.51072435322637111</c:v>
                </c:pt>
                <c:pt idx="123">
                  <c:v>-0.54271996660887822</c:v>
                </c:pt>
                <c:pt idx="124">
                  <c:v>-0.56925303290862506</c:v>
                </c:pt>
                <c:pt idx="125">
                  <c:v>-0.58843209583303924</c:v>
                </c:pt>
                <c:pt idx="126">
                  <c:v>-0.59853829753761856</c:v>
                </c:pt>
                <c:pt idx="127">
                  <c:v>-0.59807779727570676</c:v>
                </c:pt>
                <c:pt idx="128">
                  <c:v>-0.58582797161207945</c:v>
                </c:pt>
                <c:pt idx="129">
                  <c:v>-0.56087621242353536</c:v>
                </c:pt>
                <c:pt idx="130">
                  <c:v>-0.52265033758341195</c:v>
                </c:pt>
                <c:pt idx="131">
                  <c:v>-0.47093985142197781</c:v>
                </c:pt>
                <c:pt idx="132">
                  <c:v>-0.40590753205881408</c:v>
                </c:pt>
                <c:pt idx="133">
                  <c:v>-0.32809107439494423</c:v>
                </c:pt>
                <c:pt idx="134">
                  <c:v>-0.23839477454741179</c:v>
                </c:pt>
                <c:pt idx="135">
                  <c:v>-0.13807149732688179</c:v>
                </c:pt>
                <c:pt idx="136">
                  <c:v>-2.8695416568749951E-2</c:v>
                </c:pt>
                <c:pt idx="137">
                  <c:v>8.7873747480380585E-2</c:v>
                </c:pt>
                <c:pt idx="138">
                  <c:v>0.20953405479081469</c:v>
                </c:pt>
                <c:pt idx="139">
                  <c:v>0.33399110753305672</c:v>
                </c:pt>
                <c:pt idx="140">
                  <c:v>0.45881295871448169</c:v>
                </c:pt>
                <c:pt idx="141">
                  <c:v>0.58148875234409814</c:v>
                </c:pt>
                <c:pt idx="142">
                  <c:v>0.69948959026950375</c:v>
                </c:pt>
                <c:pt idx="143">
                  <c:v>0.81033006993178891</c:v>
                </c:pt>
                <c:pt idx="144">
                  <c:v>0.9116289263695464</c:v>
                </c:pt>
                <c:pt idx="145">
                  <c:v>1.0011672410071939</c:v>
                </c:pt>
                <c:pt idx="146">
                  <c:v>1.0769427481984499</c:v>
                </c:pt>
                <c:pt idx="147">
                  <c:v>1.137218876275268</c:v>
                </c:pt>
                <c:pt idx="148">
                  <c:v>1.180567300136864</c:v>
                </c:pt>
                <c:pt idx="149">
                  <c:v>1.205902953480289</c:v>
                </c:pt>
                <c:pt idx="150">
                  <c:v>1.2125106461156929</c:v>
                </c:pt>
                <c:pt idx="151">
                  <c:v>1.2000626502439431</c:v>
                </c:pt>
                <c:pt idx="152">
                  <c:v>1.1686268533801361</c:v>
                </c:pt>
                <c:pt idx="153">
                  <c:v>1.118665318673643</c:v>
                </c:pt>
                <c:pt idx="154">
                  <c:v>1.0510233393514501</c:v>
                </c:pt>
                <c:pt idx="155">
                  <c:v>0.9669093164870266</c:v>
                </c:pt>
                <c:pt idx="156">
                  <c:v>0.86786602195050111</c:v>
                </c:pt>
                <c:pt idx="157">
                  <c:v>0.75573402518025745</c:v>
                </c:pt>
                <c:pt idx="158">
                  <c:v>0.63260825770649731</c:v>
                </c:pt>
                <c:pt idx="159">
                  <c:v>0.50078885810354856</c:v>
                </c:pt>
                <c:pt idx="160">
                  <c:v>0.36272757791504889</c:v>
                </c:pt>
                <c:pt idx="161">
                  <c:v>0.22097113257234979</c:v>
                </c:pt>
                <c:pt idx="162">
                  <c:v>7.8102947827504612E-2</c:v>
                </c:pt>
                <c:pt idx="163">
                  <c:v>-6.3315219846246398E-2</c:v>
                </c:pt>
                <c:pt idx="164">
                  <c:v>-0.20080032162432199</c:v>
                </c:pt>
                <c:pt idx="165">
                  <c:v>-0.33200229602227349</c:v>
                </c:pt>
                <c:pt idx="166">
                  <c:v>-0.45475425935435992</c:v>
                </c:pt>
                <c:pt idx="167">
                  <c:v>-0.56711739783706816</c:v>
                </c:pt>
                <c:pt idx="168">
                  <c:v>-0.66741950471195366</c:v>
                </c:pt>
                <c:pt idx="169">
                  <c:v>-0.75428628501247308</c:v>
                </c:pt>
                <c:pt idx="170">
                  <c:v>-0.82666475157437613</c:v>
                </c:pt>
                <c:pt idx="171">
                  <c:v>-0.88383825298319019</c:v>
                </c:pt>
                <c:pt idx="172">
                  <c:v>-0.92543290133209588</c:v>
                </c:pt>
                <c:pt idx="173">
                  <c:v>-0.9514153986473961</c:v>
                </c:pt>
                <c:pt idx="174">
                  <c:v>-0.96208248925863249</c:v>
                </c:pt>
                <c:pt idx="175">
                  <c:v>-0.95804248498429445</c:v>
                </c:pt>
                <c:pt idx="176">
                  <c:v>-0.9401895147804139</c:v>
                </c:pt>
                <c:pt idx="177">
                  <c:v>-0.90967133491401175</c:v>
                </c:pt>
                <c:pt idx="178">
                  <c:v>-0.86785169483178948</c:v>
                </c:pt>
                <c:pt idx="179">
                  <c:v>-0.8162683834914003</c:v>
                </c:pt>
                <c:pt idx="180">
                  <c:v>-0.75658817766307207</c:v>
                </c:pt>
                <c:pt idx="181">
                  <c:v>-0.69055997519787449</c:v>
                </c:pt>
                <c:pt idx="182">
                  <c:v>-0.61996742112046288</c:v>
                </c:pt>
                <c:pt idx="183">
                  <c:v>-0.54658232231691106</c:v>
                </c:pt>
                <c:pt idx="184">
                  <c:v>-0.47212009829125062</c:v>
                </c:pt>
                <c:pt idx="185">
                  <c:v>-0.39819843273347222</c:v>
                </c:pt>
                <c:pt idx="186">
                  <c:v>-0.32630017623023749</c:v>
                </c:pt>
                <c:pt idx="187">
                  <c:v>-0.2577414080093488</c:v>
                </c:pt>
                <c:pt idx="188">
                  <c:v>-0.19364539857381829</c:v>
                </c:pt>
                <c:pt idx="189">
                  <c:v>-0.13492303053974419</c:v>
                </c:pt>
                <c:pt idx="190">
                  <c:v>-8.2260037525739682E-2</c:v>
                </c:pt>
                <c:pt idx="191">
                  <c:v>-3.6111216469105499E-2</c:v>
                </c:pt>
                <c:pt idx="192">
                  <c:v>3.2984366693053031E-3</c:v>
                </c:pt>
                <c:pt idx="193">
                  <c:v>3.5965918160443928E-2</c:v>
                </c:pt>
                <c:pt idx="194">
                  <c:v>6.2096174448237167E-2</c:v>
                </c:pt>
                <c:pt idx="195">
                  <c:v>8.2082439491601378E-2</c:v>
                </c:pt>
                <c:pt idx="196">
                  <c:v>9.6481715916634653E-2</c:v>
                </c:pt>
                <c:pt idx="197">
                  <c:v>0.1059862905622692</c:v>
                </c:pt>
                <c:pt idx="198">
                  <c:v>0.111392272243722</c:v>
                </c:pt>
                <c:pt idx="199">
                  <c:v>0.11356620535982601</c:v>
                </c:pt>
                <c:pt idx="200">
                  <c:v>0.1134108458016338</c:v>
                </c:pt>
                <c:pt idx="201">
                  <c:v>0.1118311849674628</c:v>
                </c:pt>
                <c:pt idx="202">
                  <c:v>0.1097017740632131</c:v>
                </c:pt>
                <c:pt idx="203">
                  <c:v>0.1078363357773111</c:v>
                </c:pt>
                <c:pt idx="204">
                  <c:v>0.10696055632164581</c:v>
                </c:pt>
                <c:pt idx="205">
                  <c:v>0.10768883104462131</c:v>
                </c:pt>
                <c:pt idx="206">
                  <c:v>0.1105055954173406</c:v>
                </c:pt>
                <c:pt idx="207">
                  <c:v>0.1157517148645768</c:v>
                </c:pt>
                <c:pt idx="208">
                  <c:v>0.1236162368152573</c:v>
                </c:pt>
                <c:pt idx="209">
                  <c:v>0.13413363194860911</c:v>
                </c:pt>
                <c:pt idx="210">
                  <c:v>0.1471864745071676</c:v>
                </c:pt>
                <c:pt idx="211">
                  <c:v>0.1625133392834664</c:v>
                </c:pt>
                <c:pt idx="212">
                  <c:v>0.1797215307951936</c:v>
                </c:pt>
                <c:pt idx="213">
                  <c:v>0.19830411318724139</c:v>
                </c:pt>
                <c:pt idx="214">
                  <c:v>0.2176605819440062</c:v>
                </c:pt>
                <c:pt idx="215">
                  <c:v>0.23712041429910569</c:v>
                </c:pt>
                <c:pt idx="216">
                  <c:v>0.25596865724193218</c:v>
                </c:pt>
                <c:pt idx="217">
                  <c:v>0.27347266232534218</c:v>
                </c:pt>
                <c:pt idx="218">
                  <c:v>0.28890905623036123</c:v>
                </c:pt>
                <c:pt idx="219">
                  <c:v>0.30159004544585688</c:v>
                </c:pt>
              </c:numCache>
            </c:numRef>
          </c:val>
          <c:smooth val="0"/>
          <c:extLst>
            <c:ext xmlns:c16="http://schemas.microsoft.com/office/drawing/2014/chart" uri="{C3380CC4-5D6E-409C-BE32-E72D297353CC}">
              <c16:uniqueId val="{00000002-A021-40A6-8EAE-8F5F3F12DAA2}"/>
            </c:ext>
          </c:extLst>
        </c:ser>
        <c:dLbls>
          <c:showLegendKey val="0"/>
          <c:showVal val="0"/>
          <c:showCatName val="0"/>
          <c:showSerName val="0"/>
          <c:showPercent val="0"/>
          <c:showBubbleSize val="0"/>
        </c:dLbls>
        <c:smooth val="0"/>
        <c:axId val="700855808"/>
        <c:axId val="700857344"/>
      </c:lineChart>
      <c:dateAx>
        <c:axId val="700855808"/>
        <c:scaling>
          <c:orientation val="minMax"/>
          <c:max val="46112"/>
          <c:min val="25934"/>
        </c:scaling>
        <c:delete val="0"/>
        <c:axPos val="b"/>
        <c:numFmt formatCode="yyyy" sourceLinked="0"/>
        <c:majorTickMark val="out"/>
        <c:minorTickMark val="out"/>
        <c:tickLblPos val="nextTo"/>
        <c:crossAx val="700857344"/>
        <c:crossesAt val="-50"/>
        <c:auto val="1"/>
        <c:lblOffset val="100"/>
        <c:baseTimeUnit val="months"/>
        <c:majorUnit val="36"/>
        <c:majorTimeUnit val="months"/>
        <c:minorUnit val="12"/>
        <c:minorTimeUnit val="months"/>
      </c:dateAx>
      <c:valAx>
        <c:axId val="700857344"/>
        <c:scaling>
          <c:orientation val="minMax"/>
          <c:max val="4"/>
          <c:min val="-4"/>
        </c:scaling>
        <c:delete val="0"/>
        <c:axPos val="l"/>
        <c:majorGridlines>
          <c:spPr>
            <a:ln>
              <a:solidFill>
                <a:schemeClr val="accent6"/>
              </a:solidFill>
            </a:ln>
          </c:spPr>
        </c:majorGridlines>
        <c:numFmt formatCode="0" sourceLinked="0"/>
        <c:majorTickMark val="out"/>
        <c:minorTickMark val="none"/>
        <c:tickLblPos val="nextTo"/>
        <c:spPr>
          <a:ln>
            <a:noFill/>
          </a:ln>
        </c:spPr>
        <c:crossAx val="700855808"/>
        <c:crosses val="autoZero"/>
        <c:crossBetween val="between"/>
      </c:valAx>
    </c:plotArea>
    <c:legend>
      <c:legendPos val="r"/>
      <c:layout>
        <c:manualLayout>
          <c:xMode val="edge"/>
          <c:yMode val="edge"/>
          <c:x val="8.0734663935509471E-4"/>
          <c:y val="0.93474353682012623"/>
          <c:w val="0.61977052254343334"/>
          <c:h val="6.525653584640502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672245440197741E-2"/>
          <c:y val="7.9832888165145818E-2"/>
          <c:w val="0.88750242453060824"/>
          <c:h val="0.7882406470351081"/>
        </c:manualLayout>
      </c:layout>
      <c:lineChart>
        <c:grouping val="standard"/>
        <c:varyColors val="0"/>
        <c:ser>
          <c:idx val="4"/>
          <c:order val="3"/>
          <c:tx>
            <c:v>Udlån/BNP (bred)</c:v>
          </c:tx>
          <c:spPr>
            <a:ln w="28575">
              <a:solidFill>
                <a:schemeClr val="accent1"/>
              </a:solidFill>
              <a:prstDash val="solid"/>
            </a:ln>
          </c:spPr>
          <c:marker>
            <c:symbol val="none"/>
          </c:marker>
          <c:cat>
            <c:numRef>
              <c:f>Udlånsserier!$A$8:$A$550</c:f>
              <c:numCache>
                <c:formatCode>m/d/yyyy</c:formatCode>
                <c:ptCount val="180"/>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45838</c:v>
                </c:pt>
                <c:pt idx="178">
                  <c:v>45930</c:v>
                </c:pt>
                <c:pt idx="179">
                  <c:v>46022</c:v>
                </c:pt>
              </c:numCache>
            </c:numRef>
          </c:cat>
          <c:val>
            <c:numRef>
              <c:f>Udlånsserier!$F$8:$F$550</c:f>
              <c:numCache>
                <c:formatCode>0.00</c:formatCode>
                <c:ptCount val="180"/>
                <c:pt idx="0">
                  <c:v>120.81496992835309</c:v>
                </c:pt>
                <c:pt idx="1">
                  <c:v>122.322908851892</c:v>
                </c:pt>
                <c:pt idx="2">
                  <c:v>120.8799618091146</c:v>
                </c:pt>
                <c:pt idx="3">
                  <c:v>119.31791781928639</c:v>
                </c:pt>
                <c:pt idx="4">
                  <c:v>117.9037841027565</c:v>
                </c:pt>
                <c:pt idx="5">
                  <c:v>116.8410305481175</c:v>
                </c:pt>
                <c:pt idx="6">
                  <c:v>114.47115272590101</c:v>
                </c:pt>
                <c:pt idx="7">
                  <c:v>111.93317427288829</c:v>
                </c:pt>
                <c:pt idx="8">
                  <c:v>110.93031255686731</c:v>
                </c:pt>
                <c:pt idx="9">
                  <c:v>112.0218782241796</c:v>
                </c:pt>
                <c:pt idx="10">
                  <c:v>112.28989841175481</c:v>
                </c:pt>
                <c:pt idx="11">
                  <c:v>113.2385186462498</c:v>
                </c:pt>
                <c:pt idx="12">
                  <c:v>114.3448372022655</c:v>
                </c:pt>
                <c:pt idx="13">
                  <c:v>117.0627018832557</c:v>
                </c:pt>
                <c:pt idx="14">
                  <c:v>117.3724895538828</c:v>
                </c:pt>
                <c:pt idx="15">
                  <c:v>119.4317785226322</c:v>
                </c:pt>
                <c:pt idx="16">
                  <c:v>121.0974025686445</c:v>
                </c:pt>
                <c:pt idx="17">
                  <c:v>124.17137933342249</c:v>
                </c:pt>
                <c:pt idx="18">
                  <c:v>124.91776182375099</c:v>
                </c:pt>
                <c:pt idx="19">
                  <c:v>133.90596174344859</c:v>
                </c:pt>
                <c:pt idx="20">
                  <c:v>136.2111404350081</c:v>
                </c:pt>
                <c:pt idx="21">
                  <c:v>140.8749641671528</c:v>
                </c:pt>
                <c:pt idx="22">
                  <c:v>142.3824611010599</c:v>
                </c:pt>
                <c:pt idx="23">
                  <c:v>147.94595004908541</c:v>
                </c:pt>
                <c:pt idx="24">
                  <c:v>148.30614537272061</c:v>
                </c:pt>
                <c:pt idx="25">
                  <c:v>151.62657055846961</c:v>
                </c:pt>
                <c:pt idx="26">
                  <c:v>153.19768991729791</c:v>
                </c:pt>
                <c:pt idx="27">
                  <c:v>158.77848337439559</c:v>
                </c:pt>
                <c:pt idx="28">
                  <c:v>157.48305593705561</c:v>
                </c:pt>
                <c:pt idx="29">
                  <c:v>159.6344445536055</c:v>
                </c:pt>
                <c:pt idx="30">
                  <c:v>161.00640531335901</c:v>
                </c:pt>
                <c:pt idx="31">
                  <c:v>166.23908560843529</c:v>
                </c:pt>
                <c:pt idx="32">
                  <c:v>164.3992939817019</c:v>
                </c:pt>
                <c:pt idx="33">
                  <c:v>165.36634846558221</c:v>
                </c:pt>
                <c:pt idx="34">
                  <c:v>164.719392616606</c:v>
                </c:pt>
                <c:pt idx="35">
                  <c:v>168.7632016145497</c:v>
                </c:pt>
                <c:pt idx="36">
                  <c:v>168.69418832050641</c:v>
                </c:pt>
                <c:pt idx="37">
                  <c:v>167.38223028696851</c:v>
                </c:pt>
                <c:pt idx="38">
                  <c:v>166.89010835523979</c:v>
                </c:pt>
                <c:pt idx="39">
                  <c:v>167.78218169063479</c:v>
                </c:pt>
                <c:pt idx="40">
                  <c:v>170.01840980006929</c:v>
                </c:pt>
                <c:pt idx="41">
                  <c:v>171.09021988089779</c:v>
                </c:pt>
                <c:pt idx="42">
                  <c:v>167.3508037129273</c:v>
                </c:pt>
                <c:pt idx="43">
                  <c:v>168.3334606312479</c:v>
                </c:pt>
                <c:pt idx="44">
                  <c:v>165.8604519145147</c:v>
                </c:pt>
                <c:pt idx="45">
                  <c:v>163.87942673749441</c:v>
                </c:pt>
                <c:pt idx="46">
                  <c:v>160.02737050043899</c:v>
                </c:pt>
                <c:pt idx="47">
                  <c:v>155.8018845445684</c:v>
                </c:pt>
                <c:pt idx="48">
                  <c:v>153.37073355726511</c:v>
                </c:pt>
                <c:pt idx="49">
                  <c:v>152.51903267690969</c:v>
                </c:pt>
                <c:pt idx="50">
                  <c:v>151.49770711659099</c:v>
                </c:pt>
                <c:pt idx="51">
                  <c:v>149.75124474620111</c:v>
                </c:pt>
                <c:pt idx="52">
                  <c:v>149.59730334683431</c:v>
                </c:pt>
                <c:pt idx="53">
                  <c:v>145.9162229877858</c:v>
                </c:pt>
                <c:pt idx="54">
                  <c:v>141.46461095693289</c:v>
                </c:pt>
                <c:pt idx="55">
                  <c:v>138.14580814187829</c:v>
                </c:pt>
                <c:pt idx="56">
                  <c:v>136.3515470051567</c:v>
                </c:pt>
                <c:pt idx="57">
                  <c:v>135.92967076167079</c:v>
                </c:pt>
                <c:pt idx="58">
                  <c:v>135.15449148418489</c:v>
                </c:pt>
                <c:pt idx="59">
                  <c:v>136.58925260718419</c:v>
                </c:pt>
                <c:pt idx="60">
                  <c:v>138.12106323769311</c:v>
                </c:pt>
                <c:pt idx="61">
                  <c:v>137.21650880848651</c:v>
                </c:pt>
                <c:pt idx="62">
                  <c:v>136.75492261793769</c:v>
                </c:pt>
                <c:pt idx="63">
                  <c:v>135.8811148928342</c:v>
                </c:pt>
                <c:pt idx="64">
                  <c:v>136.8267909090909</c:v>
                </c:pt>
                <c:pt idx="65">
                  <c:v>137.261972588014</c:v>
                </c:pt>
                <c:pt idx="66">
                  <c:v>138.531093777699</c:v>
                </c:pt>
                <c:pt idx="67">
                  <c:v>138.78524733438209</c:v>
                </c:pt>
                <c:pt idx="68">
                  <c:v>140.76609993958749</c:v>
                </c:pt>
                <c:pt idx="69">
                  <c:v>144.10839431769261</c:v>
                </c:pt>
                <c:pt idx="70">
                  <c:v>145.92962773660449</c:v>
                </c:pt>
                <c:pt idx="71">
                  <c:v>146.69431319608509</c:v>
                </c:pt>
                <c:pt idx="72">
                  <c:v>150.53186960529629</c:v>
                </c:pt>
                <c:pt idx="73">
                  <c:v>151.88635574299181</c:v>
                </c:pt>
                <c:pt idx="74">
                  <c:v>150.9014154802814</c:v>
                </c:pt>
                <c:pt idx="75">
                  <c:v>152.52347489725199</c:v>
                </c:pt>
                <c:pt idx="76">
                  <c:v>158.7268443598287</c:v>
                </c:pt>
                <c:pt idx="77">
                  <c:v>156.5036542515812</c:v>
                </c:pt>
                <c:pt idx="78">
                  <c:v>161.48113570001539</c:v>
                </c:pt>
                <c:pt idx="79">
                  <c:v>160.01830454785431</c:v>
                </c:pt>
                <c:pt idx="80">
                  <c:v>161.10324820788529</c:v>
                </c:pt>
                <c:pt idx="81">
                  <c:v>163.5434238768411</c:v>
                </c:pt>
                <c:pt idx="82">
                  <c:v>166.08911609498679</c:v>
                </c:pt>
                <c:pt idx="83">
                  <c:v>170.51810960501379</c:v>
                </c:pt>
                <c:pt idx="84">
                  <c:v>169.94003767569919</c:v>
                </c:pt>
                <c:pt idx="85">
                  <c:v>169.02245586335579</c:v>
                </c:pt>
                <c:pt idx="86">
                  <c:v>171.10926836218559</c:v>
                </c:pt>
                <c:pt idx="87">
                  <c:v>170.0631146379481</c:v>
                </c:pt>
                <c:pt idx="88">
                  <c:v>174.7738430158953</c:v>
                </c:pt>
                <c:pt idx="89">
                  <c:v>177.245199803357</c:v>
                </c:pt>
                <c:pt idx="90">
                  <c:v>179.3765772704993</c:v>
                </c:pt>
                <c:pt idx="91">
                  <c:v>178.19132670790191</c:v>
                </c:pt>
                <c:pt idx="92">
                  <c:v>183.98359955935001</c:v>
                </c:pt>
                <c:pt idx="93">
                  <c:v>185.0508223460649</c:v>
                </c:pt>
                <c:pt idx="94">
                  <c:v>187.18387226620149</c:v>
                </c:pt>
                <c:pt idx="95">
                  <c:v>189.8477477477478</c:v>
                </c:pt>
                <c:pt idx="96">
                  <c:v>196.648767501479</c:v>
                </c:pt>
                <c:pt idx="97">
                  <c:v>200.5514086327216</c:v>
                </c:pt>
                <c:pt idx="98">
                  <c:v>203.7377237118655</c:v>
                </c:pt>
                <c:pt idx="99">
                  <c:v>210.46693710691821</c:v>
                </c:pt>
                <c:pt idx="100">
                  <c:v>216.91733671449779</c:v>
                </c:pt>
                <c:pt idx="101">
                  <c:v>223.4168604297279</c:v>
                </c:pt>
                <c:pt idx="102">
                  <c:v>228.73619635579001</c:v>
                </c:pt>
                <c:pt idx="103">
                  <c:v>234.99562069784</c:v>
                </c:pt>
                <c:pt idx="104">
                  <c:v>237.0923063369942</c:v>
                </c:pt>
                <c:pt idx="105">
                  <c:v>239.78450439882701</c:v>
                </c:pt>
                <c:pt idx="106">
                  <c:v>243.26316095970179</c:v>
                </c:pt>
                <c:pt idx="107">
                  <c:v>248.60247260627619</c:v>
                </c:pt>
                <c:pt idx="108">
                  <c:v>251.7256037274845</c:v>
                </c:pt>
                <c:pt idx="109">
                  <c:v>252.62002125755211</c:v>
                </c:pt>
                <c:pt idx="110">
                  <c:v>253.34157731844809</c:v>
                </c:pt>
                <c:pt idx="111">
                  <c:v>255.22499171179129</c:v>
                </c:pt>
                <c:pt idx="112">
                  <c:v>260.65714206283008</c:v>
                </c:pt>
                <c:pt idx="113">
                  <c:v>264.31342152872003</c:v>
                </c:pt>
                <c:pt idx="114">
                  <c:v>271.57729280183543</c:v>
                </c:pt>
                <c:pt idx="115">
                  <c:v>276.65548745229557</c:v>
                </c:pt>
                <c:pt idx="116">
                  <c:v>277.78986890524379</c:v>
                </c:pt>
                <c:pt idx="117">
                  <c:v>273.76351435528619</c:v>
                </c:pt>
                <c:pt idx="118">
                  <c:v>268.81327305202058</c:v>
                </c:pt>
                <c:pt idx="119">
                  <c:v>264.44805008549838</c:v>
                </c:pt>
                <c:pt idx="120">
                  <c:v>263.88059302135099</c:v>
                </c:pt>
                <c:pt idx="121">
                  <c:v>264.40639891451832</c:v>
                </c:pt>
                <c:pt idx="122">
                  <c:v>271.13270013568518</c:v>
                </c:pt>
                <c:pt idx="123">
                  <c:v>273.23764133080869</c:v>
                </c:pt>
                <c:pt idx="124">
                  <c:v>275.92805542077741</c:v>
                </c:pt>
                <c:pt idx="125">
                  <c:v>276.02676388591038</c:v>
                </c:pt>
                <c:pt idx="126">
                  <c:v>272.71645320720631</c:v>
                </c:pt>
                <c:pt idx="127">
                  <c:v>275.55762810353929</c:v>
                </c:pt>
                <c:pt idx="128">
                  <c:v>273.56755193268469</c:v>
                </c:pt>
                <c:pt idx="129">
                  <c:v>270.71956305858993</c:v>
                </c:pt>
                <c:pt idx="130">
                  <c:v>269.16007068974483</c:v>
                </c:pt>
                <c:pt idx="131">
                  <c:v>262.22642727977268</c:v>
                </c:pt>
                <c:pt idx="132">
                  <c:v>261.73972420156872</c:v>
                </c:pt>
                <c:pt idx="133">
                  <c:v>259.57335717935621</c:v>
                </c:pt>
                <c:pt idx="134">
                  <c:v>265.38251118795768</c:v>
                </c:pt>
                <c:pt idx="135">
                  <c:v>264.59256678281059</c:v>
                </c:pt>
                <c:pt idx="136">
                  <c:v>265.31656380149531</c:v>
                </c:pt>
                <c:pt idx="137">
                  <c:v>262.21899596994882</c:v>
                </c:pt>
                <c:pt idx="138">
                  <c:v>265.21899316899322</c:v>
                </c:pt>
                <c:pt idx="139">
                  <c:v>263.75442320953601</c:v>
                </c:pt>
                <c:pt idx="140">
                  <c:v>263.2692677188511</c:v>
                </c:pt>
                <c:pt idx="141">
                  <c:v>263.81521433079268</c:v>
                </c:pt>
                <c:pt idx="142">
                  <c:v>265.87779222655678</c:v>
                </c:pt>
                <c:pt idx="143">
                  <c:v>261.21377111586958</c:v>
                </c:pt>
                <c:pt idx="144">
                  <c:v>257.91593398843378</c:v>
                </c:pt>
                <c:pt idx="145">
                  <c:v>255.5214441708099</c:v>
                </c:pt>
                <c:pt idx="146">
                  <c:v>251.9274535076413</c:v>
                </c:pt>
                <c:pt idx="147">
                  <c:v>252.08969674826449</c:v>
                </c:pt>
                <c:pt idx="148">
                  <c:v>252.62759373862389</c:v>
                </c:pt>
                <c:pt idx="149">
                  <c:v>254.51050534323491</c:v>
                </c:pt>
                <c:pt idx="150">
                  <c:v>254.03359683794471</c:v>
                </c:pt>
                <c:pt idx="151">
                  <c:v>252.12667142093059</c:v>
                </c:pt>
                <c:pt idx="152">
                  <c:v>256.01292321310018</c:v>
                </c:pt>
                <c:pt idx="153">
                  <c:v>258.4692476902772</c:v>
                </c:pt>
                <c:pt idx="154">
                  <c:v>261.12291284203172</c:v>
                </c:pt>
                <c:pt idx="155">
                  <c:v>262.45964836118952</c:v>
                </c:pt>
                <c:pt idx="156">
                  <c:v>247.64873594900729</c:v>
                </c:pt>
                <c:pt idx="157">
                  <c:v>251.69067409373781</c:v>
                </c:pt>
                <c:pt idx="158">
                  <c:v>237.67416265869409</c:v>
                </c:pt>
                <c:pt idx="159">
                  <c:v>238.1390011175105</c:v>
                </c:pt>
                <c:pt idx="160">
                  <c:v>239.142704778157</c:v>
                </c:pt>
                <c:pt idx="161">
                  <c:v>234.85395998677251</c:v>
                </c:pt>
                <c:pt idx="162">
                  <c:v>233.89468997895409</c:v>
                </c:pt>
                <c:pt idx="163">
                  <c:v>229.89766184937139</c:v>
                </c:pt>
                <c:pt idx="164">
                  <c:v>225.54389167807699</c:v>
                </c:pt>
                <c:pt idx="165">
                  <c:v>221.08489627473381</c:v>
                </c:pt>
                <c:pt idx="166">
                  <c:v>220.53121980892399</c:v>
                </c:pt>
                <c:pt idx="167">
                  <c:v>220.3489916292869</c:v>
                </c:pt>
                <c:pt idx="168">
                  <c:v>222.48306033879319</c:v>
                </c:pt>
                <c:pt idx="169">
                  <c:v>216.65802616769841</c:v>
                </c:pt>
                <c:pt idx="170">
                  <c:v>220.75223039040759</c:v>
                </c:pt>
                <c:pt idx="171">
                  <c:v>227.4720229555237</c:v>
                </c:pt>
                <c:pt idx="172">
                  <c:v>228.00417716960749</c:v>
                </c:pt>
                <c:pt idx="173">
                  <c:v>227.31541397638489</c:v>
                </c:pt>
                <c:pt idx="174">
                  <c:v>226.32174797460809</c:v>
                </c:pt>
                <c:pt idx="175">
                  <c:v>225.11274727527419</c:v>
                </c:pt>
                <c:pt idx="176">
                  <c:v>221.624958045244</c:v>
                </c:pt>
                <c:pt idx="177">
                  <c:v>219.90081381830259</c:v>
                </c:pt>
              </c:numCache>
            </c:numRef>
          </c:val>
          <c:smooth val="0"/>
          <c:extLst>
            <c:ext xmlns:c16="http://schemas.microsoft.com/office/drawing/2014/chart" uri="{C3380CC4-5D6E-409C-BE32-E72D297353CC}">
              <c16:uniqueId val="{00000000-48EB-46A5-9E54-3E64BF651EDB}"/>
            </c:ext>
          </c:extLst>
        </c:ser>
        <c:ser>
          <c:idx val="3"/>
          <c:order val="4"/>
          <c:tx>
            <c:v>Udlån/BNP (smal)</c:v>
          </c:tx>
          <c:spPr>
            <a:ln w="28575">
              <a:solidFill>
                <a:schemeClr val="accent2"/>
              </a:solidFill>
              <a:prstDash val="solid"/>
            </a:ln>
          </c:spPr>
          <c:marker>
            <c:symbol val="none"/>
          </c:marker>
          <c:cat>
            <c:numRef>
              <c:f>Udlånsserier!$A$8:$A$550</c:f>
              <c:numCache>
                <c:formatCode>m/d/yyyy</c:formatCode>
                <c:ptCount val="180"/>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45838</c:v>
                </c:pt>
                <c:pt idx="178">
                  <c:v>45930</c:v>
                </c:pt>
                <c:pt idx="179">
                  <c:v>46022</c:v>
                </c:pt>
              </c:numCache>
            </c:numRef>
          </c:cat>
          <c:val>
            <c:numRef>
              <c:f>Udlånsserier!$E$8:$E$550</c:f>
              <c:numCache>
                <c:formatCode>0.00</c:formatCode>
                <c:ptCount val="180"/>
                <c:pt idx="0">
                  <c:v>98.456239851146393</c:v>
                </c:pt>
                <c:pt idx="1">
                  <c:v>99.536370918914798</c:v>
                </c:pt>
                <c:pt idx="2">
                  <c:v>98.308719974380679</c:v>
                </c:pt>
                <c:pt idx="3">
                  <c:v>97.069143748035529</c:v>
                </c:pt>
                <c:pt idx="4">
                  <c:v>95.776695928763488</c:v>
                </c:pt>
                <c:pt idx="5">
                  <c:v>94.843370174628959</c:v>
                </c:pt>
                <c:pt idx="6">
                  <c:v>92.865301296830538</c:v>
                </c:pt>
                <c:pt idx="7">
                  <c:v>90.853902371058325</c:v>
                </c:pt>
                <c:pt idx="8">
                  <c:v>89.961741722742772</c:v>
                </c:pt>
                <c:pt idx="9">
                  <c:v>90.831780594096017</c:v>
                </c:pt>
                <c:pt idx="10">
                  <c:v>91.022289666143152</c:v>
                </c:pt>
                <c:pt idx="11">
                  <c:v>91.705290028006317</c:v>
                </c:pt>
                <c:pt idx="12">
                  <c:v>92.767046699044059</c:v>
                </c:pt>
                <c:pt idx="13">
                  <c:v>94.843240907383347</c:v>
                </c:pt>
                <c:pt idx="14">
                  <c:v>95.051031851411878</c:v>
                </c:pt>
                <c:pt idx="15">
                  <c:v>96.279758001583446</c:v>
                </c:pt>
                <c:pt idx="16">
                  <c:v>97.699590405875611</c:v>
                </c:pt>
                <c:pt idx="17">
                  <c:v>100.2463853824532</c:v>
                </c:pt>
                <c:pt idx="18">
                  <c:v>100.7783665202537</c:v>
                </c:pt>
                <c:pt idx="19">
                  <c:v>107.3187534562952</c:v>
                </c:pt>
                <c:pt idx="20">
                  <c:v>109.0666584498594</c:v>
                </c:pt>
                <c:pt idx="21">
                  <c:v>112.5294077098151</c:v>
                </c:pt>
                <c:pt idx="22">
                  <c:v>114.3430486580797</c:v>
                </c:pt>
                <c:pt idx="23">
                  <c:v>118.2924590988578</c:v>
                </c:pt>
                <c:pt idx="24">
                  <c:v>118.7537150253135</c:v>
                </c:pt>
                <c:pt idx="25">
                  <c:v>121.01286258935509</c:v>
                </c:pt>
                <c:pt idx="26">
                  <c:v>122.3306578269834</c:v>
                </c:pt>
                <c:pt idx="27">
                  <c:v>125.86802251981381</c:v>
                </c:pt>
                <c:pt idx="28">
                  <c:v>124.90380429370271</c:v>
                </c:pt>
                <c:pt idx="29">
                  <c:v>126.213742905681</c:v>
                </c:pt>
                <c:pt idx="30">
                  <c:v>127.1035560371198</c:v>
                </c:pt>
                <c:pt idx="31">
                  <c:v>130.063951508038</c:v>
                </c:pt>
                <c:pt idx="32">
                  <c:v>128.60496625461101</c:v>
                </c:pt>
                <c:pt idx="33">
                  <c:v>129.13070350417109</c:v>
                </c:pt>
                <c:pt idx="34">
                  <c:v>128.42988454318689</c:v>
                </c:pt>
                <c:pt idx="35">
                  <c:v>130.77380682237299</c:v>
                </c:pt>
                <c:pt idx="36">
                  <c:v>130.8300835182809</c:v>
                </c:pt>
                <c:pt idx="37">
                  <c:v>129.82350724267309</c:v>
                </c:pt>
                <c:pt idx="38">
                  <c:v>128.95976987900809</c:v>
                </c:pt>
                <c:pt idx="39">
                  <c:v>129.64459254062899</c:v>
                </c:pt>
                <c:pt idx="40">
                  <c:v>130.15029469548131</c:v>
                </c:pt>
                <c:pt idx="41">
                  <c:v>130.78850206138341</c:v>
                </c:pt>
                <c:pt idx="42">
                  <c:v>128.0218474077428</c:v>
                </c:pt>
                <c:pt idx="43">
                  <c:v>128.62223969448499</c:v>
                </c:pt>
                <c:pt idx="44">
                  <c:v>126.7269033837934</c:v>
                </c:pt>
                <c:pt idx="45">
                  <c:v>125.40895307658261</c:v>
                </c:pt>
                <c:pt idx="46">
                  <c:v>122.7972783143108</c:v>
                </c:pt>
                <c:pt idx="47">
                  <c:v>119.98449041481641</c:v>
                </c:pt>
                <c:pt idx="48">
                  <c:v>118.05945389532999</c:v>
                </c:pt>
                <c:pt idx="49">
                  <c:v>117.4853819519584</c:v>
                </c:pt>
                <c:pt idx="50">
                  <c:v>117.0893034825871</c:v>
                </c:pt>
                <c:pt idx="51">
                  <c:v>116.7799762905485</c:v>
                </c:pt>
                <c:pt idx="52">
                  <c:v>116.8059795352803</c:v>
                </c:pt>
                <c:pt idx="53">
                  <c:v>114.18180394613211</c:v>
                </c:pt>
                <c:pt idx="54">
                  <c:v>111.0847157981293</c:v>
                </c:pt>
                <c:pt idx="55">
                  <c:v>108.6559451833938</c:v>
                </c:pt>
                <c:pt idx="56">
                  <c:v>107.30538476794921</c:v>
                </c:pt>
                <c:pt idx="57">
                  <c:v>107.1610417690418</c:v>
                </c:pt>
                <c:pt idx="58">
                  <c:v>106.5533527980535</c:v>
                </c:pt>
                <c:pt idx="59">
                  <c:v>107.8204808806489</c:v>
                </c:pt>
                <c:pt idx="60">
                  <c:v>109.0104212647539</c:v>
                </c:pt>
                <c:pt idx="61">
                  <c:v>108.5802614131464</c:v>
                </c:pt>
                <c:pt idx="62">
                  <c:v>108.29801417117289</c:v>
                </c:pt>
                <c:pt idx="63">
                  <c:v>107.8835065771318</c:v>
                </c:pt>
                <c:pt idx="64">
                  <c:v>108.5517090909091</c:v>
                </c:pt>
                <c:pt idx="65">
                  <c:v>109.05748454716471</c:v>
                </c:pt>
                <c:pt idx="66">
                  <c:v>110.22922354192519</c:v>
                </c:pt>
                <c:pt idx="67">
                  <c:v>110.6148750218493</c:v>
                </c:pt>
                <c:pt idx="68">
                  <c:v>112.22446707517039</c:v>
                </c:pt>
                <c:pt idx="69">
                  <c:v>115.03417993973309</c:v>
                </c:pt>
                <c:pt idx="70">
                  <c:v>116.5294232898884</c:v>
                </c:pt>
                <c:pt idx="71">
                  <c:v>117.1459669254134</c:v>
                </c:pt>
                <c:pt idx="72">
                  <c:v>119.2777926757731</c:v>
                </c:pt>
                <c:pt idx="73">
                  <c:v>120.77593649218559</c:v>
                </c:pt>
                <c:pt idx="74">
                  <c:v>120.820176730486</c:v>
                </c:pt>
                <c:pt idx="75">
                  <c:v>120.3457651704408</c:v>
                </c:pt>
                <c:pt idx="76">
                  <c:v>120.42838330953521</c:v>
                </c:pt>
                <c:pt idx="77">
                  <c:v>120.1189193409854</c:v>
                </c:pt>
                <c:pt idx="78">
                  <c:v>120.69937759336101</c:v>
                </c:pt>
                <c:pt idx="79">
                  <c:v>119.48630364280871</c:v>
                </c:pt>
                <c:pt idx="80">
                  <c:v>121.5105958781362</c:v>
                </c:pt>
                <c:pt idx="81">
                  <c:v>121.98372437273331</c:v>
                </c:pt>
                <c:pt idx="82">
                  <c:v>122.7648563471123</c:v>
                </c:pt>
                <c:pt idx="83">
                  <c:v>124.9949642909197</c:v>
                </c:pt>
                <c:pt idx="84">
                  <c:v>125.7122228662513</c:v>
                </c:pt>
                <c:pt idx="85">
                  <c:v>126.20433472082679</c:v>
                </c:pt>
                <c:pt idx="86">
                  <c:v>127.54674075657189</c:v>
                </c:pt>
                <c:pt idx="87">
                  <c:v>128.01476548108261</c:v>
                </c:pt>
                <c:pt idx="88">
                  <c:v>130.27403994936</c:v>
                </c:pt>
                <c:pt idx="89">
                  <c:v>132.28735163986241</c:v>
                </c:pt>
                <c:pt idx="90">
                  <c:v>133.55005951964151</c:v>
                </c:pt>
                <c:pt idx="91">
                  <c:v>134.92507470984779</c:v>
                </c:pt>
                <c:pt idx="92">
                  <c:v>137.01949187551639</c:v>
                </c:pt>
                <c:pt idx="93">
                  <c:v>138.3818064428435</c:v>
                </c:pt>
                <c:pt idx="94">
                  <c:v>138.33607272239371</c:v>
                </c:pt>
                <c:pt idx="95">
                  <c:v>139.87068097509271</c:v>
                </c:pt>
                <c:pt idx="96">
                  <c:v>143.33528561099061</c:v>
                </c:pt>
                <c:pt idx="97">
                  <c:v>145.77380460067201</c:v>
                </c:pt>
                <c:pt idx="98">
                  <c:v>147.56117444748739</c:v>
                </c:pt>
                <c:pt idx="99">
                  <c:v>151.3835786163522</c:v>
                </c:pt>
                <c:pt idx="100">
                  <c:v>153.71734908461161</c:v>
                </c:pt>
                <c:pt idx="101">
                  <c:v>157.13221742041509</c:v>
                </c:pt>
                <c:pt idx="102">
                  <c:v>158.8623291776552</c:v>
                </c:pt>
                <c:pt idx="103">
                  <c:v>162.8017446000475</c:v>
                </c:pt>
                <c:pt idx="104">
                  <c:v>165.80388206965409</c:v>
                </c:pt>
                <c:pt idx="105">
                  <c:v>170.74841055718471</c:v>
                </c:pt>
                <c:pt idx="106">
                  <c:v>173.63260540414629</c:v>
                </c:pt>
                <c:pt idx="107">
                  <c:v>177.61740003442139</c:v>
                </c:pt>
                <c:pt idx="108">
                  <c:v>179.33441104608221</c:v>
                </c:pt>
                <c:pt idx="109">
                  <c:v>180.8092022823898</c:v>
                </c:pt>
                <c:pt idx="110">
                  <c:v>180.9061733171217</c:v>
                </c:pt>
                <c:pt idx="111">
                  <c:v>183.27635650348111</c:v>
                </c:pt>
                <c:pt idx="112">
                  <c:v>184.1069113149847</c:v>
                </c:pt>
                <c:pt idx="113">
                  <c:v>187.32174920850301</c:v>
                </c:pt>
                <c:pt idx="114">
                  <c:v>189.58993977631201</c:v>
                </c:pt>
                <c:pt idx="115">
                  <c:v>193.01050653405801</c:v>
                </c:pt>
                <c:pt idx="116">
                  <c:v>192.59839006439739</c:v>
                </c:pt>
                <c:pt idx="117">
                  <c:v>190.63114559148309</c:v>
                </c:pt>
                <c:pt idx="118">
                  <c:v>187.6862301853092</c:v>
                </c:pt>
                <c:pt idx="119">
                  <c:v>185.8668597275084</c:v>
                </c:pt>
                <c:pt idx="120">
                  <c:v>183.6071260852946</c:v>
                </c:pt>
                <c:pt idx="121">
                  <c:v>181.84580732700141</c:v>
                </c:pt>
                <c:pt idx="122">
                  <c:v>181.84695251017641</c:v>
                </c:pt>
                <c:pt idx="123">
                  <c:v>181.42819583446041</c:v>
                </c:pt>
                <c:pt idx="124">
                  <c:v>181.1297805811634</c:v>
                </c:pt>
                <c:pt idx="125">
                  <c:v>180.60521123740079</c:v>
                </c:pt>
                <c:pt idx="126">
                  <c:v>177.96884731891379</c:v>
                </c:pt>
                <c:pt idx="127">
                  <c:v>176.47571051241411</c:v>
                </c:pt>
                <c:pt idx="128">
                  <c:v>175.5428135682356</c:v>
                </c:pt>
                <c:pt idx="129">
                  <c:v>174.53094653216959</c:v>
                </c:pt>
                <c:pt idx="130">
                  <c:v>173.75940537449969</c:v>
                </c:pt>
                <c:pt idx="131">
                  <c:v>172.5952673727719</c:v>
                </c:pt>
                <c:pt idx="132">
                  <c:v>171.33877069769829</c:v>
                </c:pt>
                <c:pt idx="133">
                  <c:v>170.22605518650991</c:v>
                </c:pt>
                <c:pt idx="134">
                  <c:v>169.82127746135069</c:v>
                </c:pt>
                <c:pt idx="135">
                  <c:v>169.31257890218649</c:v>
                </c:pt>
                <c:pt idx="136">
                  <c:v>168.38538311004061</c:v>
                </c:pt>
                <c:pt idx="137">
                  <c:v>167.49627842181201</c:v>
                </c:pt>
                <c:pt idx="138">
                  <c:v>166.94464904464911</c:v>
                </c:pt>
                <c:pt idx="139">
                  <c:v>166.2001773224313</c:v>
                </c:pt>
                <c:pt idx="140">
                  <c:v>166.11580237231641</c:v>
                </c:pt>
                <c:pt idx="141">
                  <c:v>165.17639205786691</c:v>
                </c:pt>
                <c:pt idx="142">
                  <c:v>164.55812262197179</c:v>
                </c:pt>
                <c:pt idx="143">
                  <c:v>163.12421127765879</c:v>
                </c:pt>
                <c:pt idx="144">
                  <c:v>162.8169448493112</c:v>
                </c:pt>
                <c:pt idx="145">
                  <c:v>161.32305654941689</c:v>
                </c:pt>
                <c:pt idx="146">
                  <c:v>160.27248665070891</c:v>
                </c:pt>
                <c:pt idx="147">
                  <c:v>158.63883814395319</c:v>
                </c:pt>
                <c:pt idx="148">
                  <c:v>159.56159901710959</c:v>
                </c:pt>
                <c:pt idx="149">
                  <c:v>159.90587303024819</c:v>
                </c:pt>
                <c:pt idx="150">
                  <c:v>159.18326446280989</c:v>
                </c:pt>
                <c:pt idx="151">
                  <c:v>158.65411392405059</c:v>
                </c:pt>
                <c:pt idx="152">
                  <c:v>158.56426200486831</c:v>
                </c:pt>
                <c:pt idx="153">
                  <c:v>157.99875054993399</c:v>
                </c:pt>
                <c:pt idx="154">
                  <c:v>158.27190750939769</c:v>
                </c:pt>
                <c:pt idx="155">
                  <c:v>158.21034078576079</c:v>
                </c:pt>
                <c:pt idx="156">
                  <c:v>157.83447176881</c:v>
                </c:pt>
                <c:pt idx="157">
                  <c:v>158.8355498498629</c:v>
                </c:pt>
                <c:pt idx="158">
                  <c:v>159.05353784826031</c:v>
                </c:pt>
                <c:pt idx="159">
                  <c:v>158.85779248689079</c:v>
                </c:pt>
                <c:pt idx="160">
                  <c:v>158.74822098976111</c:v>
                </c:pt>
                <c:pt idx="161">
                  <c:v>154.7943328373016</c:v>
                </c:pt>
                <c:pt idx="162">
                  <c:v>153.55647968269389</c:v>
                </c:pt>
                <c:pt idx="163">
                  <c:v>150.72500293737511</c:v>
                </c:pt>
                <c:pt idx="164">
                  <c:v>148.91788376692531</c:v>
                </c:pt>
                <c:pt idx="165">
                  <c:v>145.14186226463761</c:v>
                </c:pt>
                <c:pt idx="166">
                  <c:v>141.95029520163169</c:v>
                </c:pt>
                <c:pt idx="167">
                  <c:v>139.66001130222861</c:v>
                </c:pt>
                <c:pt idx="168">
                  <c:v>139.13392832143359</c:v>
                </c:pt>
                <c:pt idx="169">
                  <c:v>140.07072312886891</c:v>
                </c:pt>
                <c:pt idx="170">
                  <c:v>142.04941117693241</c:v>
                </c:pt>
                <c:pt idx="171">
                  <c:v>143.4684720229555</c:v>
                </c:pt>
                <c:pt idx="172">
                  <c:v>144.51558876485419</c:v>
                </c:pt>
                <c:pt idx="173">
                  <c:v>143.52688260264691</c:v>
                </c:pt>
                <c:pt idx="174">
                  <c:v>141.75121874232809</c:v>
                </c:pt>
                <c:pt idx="175">
                  <c:v>139.93165806826329</c:v>
                </c:pt>
                <c:pt idx="176">
                  <c:v>138.64487145062759</c:v>
                </c:pt>
                <c:pt idx="177">
                  <c:v>138.65284836405911</c:v>
                </c:pt>
                <c:pt idx="178">
                  <c:v>138.15349112037549</c:v>
                </c:pt>
                <c:pt idx="179">
                  <c:v>138.68660376126419</c:v>
                </c:pt>
              </c:numCache>
            </c:numRef>
          </c:val>
          <c:smooth val="0"/>
          <c:extLst>
            <c:ext xmlns:c16="http://schemas.microsoft.com/office/drawing/2014/chart" uri="{C3380CC4-5D6E-409C-BE32-E72D297353CC}">
              <c16:uniqueId val="{00000001-48EB-46A5-9E54-3E64BF651EDB}"/>
            </c:ext>
          </c:extLst>
        </c:ser>
        <c:dLbls>
          <c:showLegendKey val="0"/>
          <c:showVal val="0"/>
          <c:showCatName val="0"/>
          <c:showSerName val="0"/>
          <c:showPercent val="0"/>
          <c:showBubbleSize val="0"/>
        </c:dLbls>
        <c:marker val="1"/>
        <c:smooth val="0"/>
        <c:axId val="707661824"/>
        <c:axId val="707663360"/>
      </c:lineChart>
      <c:lineChart>
        <c:grouping val="standard"/>
        <c:varyColors val="0"/>
        <c:ser>
          <c:idx val="1"/>
          <c:order val="0"/>
          <c:tx>
            <c:v>Udlån, bred (højre akse)</c:v>
          </c:tx>
          <c:spPr>
            <a:ln w="28575">
              <a:solidFill>
                <a:schemeClr val="accent1"/>
              </a:solidFill>
              <a:prstDash val="sysDot"/>
            </a:ln>
          </c:spPr>
          <c:marker>
            <c:symbol val="none"/>
          </c:marker>
          <c:cat>
            <c:numRef>
              <c:f>Udlånsserier!$A$8:$A$550</c:f>
              <c:numCache>
                <c:formatCode>m/d/yyyy</c:formatCode>
                <c:ptCount val="180"/>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45838</c:v>
                </c:pt>
                <c:pt idx="178">
                  <c:v>45930</c:v>
                </c:pt>
                <c:pt idx="179">
                  <c:v>46022</c:v>
                </c:pt>
              </c:numCache>
            </c:numRef>
          </c:cat>
          <c:val>
            <c:numRef>
              <c:f>Udlånsserier!$C$8:$C$550</c:f>
              <c:numCache>
                <c:formatCode>0.00</c:formatCode>
                <c:ptCount val="180"/>
                <c:pt idx="0">
                  <c:v>484.57929999999999</c:v>
                </c:pt>
                <c:pt idx="1">
                  <c:v>500.23660000000001</c:v>
                </c:pt>
                <c:pt idx="2">
                  <c:v>507.69040000000001</c:v>
                </c:pt>
                <c:pt idx="3">
                  <c:v>515.13589999999999</c:v>
                </c:pt>
                <c:pt idx="4">
                  <c:v>524.28369999999995</c:v>
                </c:pt>
                <c:pt idx="5">
                  <c:v>537.75429999999994</c:v>
                </c:pt>
                <c:pt idx="6">
                  <c:v>545.30520000000001</c:v>
                </c:pt>
                <c:pt idx="7">
                  <c:v>550.30489999999998</c:v>
                </c:pt>
                <c:pt idx="8">
                  <c:v>561.43240000000003</c:v>
                </c:pt>
                <c:pt idx="9">
                  <c:v>581.96709999999996</c:v>
                </c:pt>
                <c:pt idx="10">
                  <c:v>594.64160000000004</c:v>
                </c:pt>
                <c:pt idx="11">
                  <c:v>614.66570000000002</c:v>
                </c:pt>
                <c:pt idx="12">
                  <c:v>636.37509999999997</c:v>
                </c:pt>
                <c:pt idx="13">
                  <c:v>667.48379999999997</c:v>
                </c:pt>
                <c:pt idx="14">
                  <c:v>687.10900000000004</c:v>
                </c:pt>
                <c:pt idx="15">
                  <c:v>714.87789999999995</c:v>
                </c:pt>
                <c:pt idx="16">
                  <c:v>738.2731</c:v>
                </c:pt>
                <c:pt idx="17">
                  <c:v>771.83339999999998</c:v>
                </c:pt>
                <c:pt idx="18">
                  <c:v>793.09500000000003</c:v>
                </c:pt>
                <c:pt idx="19">
                  <c:v>871.95129999999995</c:v>
                </c:pt>
                <c:pt idx="20">
                  <c:v>910.63739999999996</c:v>
                </c:pt>
                <c:pt idx="21">
                  <c:v>966.64469999999994</c:v>
                </c:pt>
                <c:pt idx="22">
                  <c:v>991.68060000000003</c:v>
                </c:pt>
                <c:pt idx="23">
                  <c:v>1044.6718000000001</c:v>
                </c:pt>
                <c:pt idx="24">
                  <c:v>1054.4036000000001</c:v>
                </c:pt>
                <c:pt idx="25">
                  <c:v>1094.5210999999999</c:v>
                </c:pt>
                <c:pt idx="26">
                  <c:v>1117.7592999999999</c:v>
                </c:pt>
                <c:pt idx="27">
                  <c:v>1177.3677</c:v>
                </c:pt>
                <c:pt idx="28">
                  <c:v>1187.6013</c:v>
                </c:pt>
                <c:pt idx="29">
                  <c:v>1213.7714000000001</c:v>
                </c:pt>
                <c:pt idx="30">
                  <c:v>1236.9111</c:v>
                </c:pt>
                <c:pt idx="31">
                  <c:v>1289.4338</c:v>
                </c:pt>
                <c:pt idx="32">
                  <c:v>1294.6691000000001</c:v>
                </c:pt>
                <c:pt idx="33">
                  <c:v>1319.8601000000001</c:v>
                </c:pt>
                <c:pt idx="34">
                  <c:v>1331.9584</c:v>
                </c:pt>
                <c:pt idx="35">
                  <c:v>1379.5823</c:v>
                </c:pt>
                <c:pt idx="36">
                  <c:v>1394.4016999999999</c:v>
                </c:pt>
                <c:pt idx="37">
                  <c:v>1400.3497</c:v>
                </c:pt>
                <c:pt idx="38">
                  <c:v>1414.7161000000001</c:v>
                </c:pt>
                <c:pt idx="39">
                  <c:v>1435.0409999999999</c:v>
                </c:pt>
                <c:pt idx="40">
                  <c:v>1471.1693</c:v>
                </c:pt>
                <c:pt idx="41">
                  <c:v>1493.9598000000001</c:v>
                </c:pt>
                <c:pt idx="42">
                  <c:v>1478.377</c:v>
                </c:pt>
                <c:pt idx="43">
                  <c:v>1498.6728000000001</c:v>
                </c:pt>
                <c:pt idx="44">
                  <c:v>1490.0903000000001</c:v>
                </c:pt>
                <c:pt idx="45">
                  <c:v>1480.8145</c:v>
                </c:pt>
                <c:pt idx="46">
                  <c:v>1458.1694</c:v>
                </c:pt>
                <c:pt idx="47">
                  <c:v>1438.5188000000001</c:v>
                </c:pt>
                <c:pt idx="48">
                  <c:v>1415.4585</c:v>
                </c:pt>
                <c:pt idx="49">
                  <c:v>1409.5808999999999</c:v>
                </c:pt>
                <c:pt idx="50">
                  <c:v>1400.7478000000001</c:v>
                </c:pt>
                <c:pt idx="51">
                  <c:v>1389.5418</c:v>
                </c:pt>
                <c:pt idx="52">
                  <c:v>1403.5219</c:v>
                </c:pt>
                <c:pt idx="53">
                  <c:v>1397.7315000000001</c:v>
                </c:pt>
                <c:pt idx="54">
                  <c:v>1376.3091999999999</c:v>
                </c:pt>
                <c:pt idx="55">
                  <c:v>1370.9590000000001</c:v>
                </c:pt>
                <c:pt idx="56">
                  <c:v>1374.9690000000001</c:v>
                </c:pt>
                <c:pt idx="57">
                  <c:v>1383.0844</c:v>
                </c:pt>
                <c:pt idx="58">
                  <c:v>1388.7123999999999</c:v>
                </c:pt>
                <c:pt idx="59">
                  <c:v>1414.5183</c:v>
                </c:pt>
                <c:pt idx="60">
                  <c:v>1439.3596</c:v>
                </c:pt>
                <c:pt idx="61">
                  <c:v>1448.7319</c:v>
                </c:pt>
                <c:pt idx="62">
                  <c:v>1466.8333</c:v>
                </c:pt>
                <c:pt idx="63">
                  <c:v>1477.1636000000001</c:v>
                </c:pt>
                <c:pt idx="64">
                  <c:v>1505.0947000000001</c:v>
                </c:pt>
                <c:pt idx="65">
                  <c:v>1532.2554</c:v>
                </c:pt>
                <c:pt idx="66">
                  <c:v>1562.9078</c:v>
                </c:pt>
                <c:pt idx="67">
                  <c:v>1587.9808</c:v>
                </c:pt>
                <c:pt idx="68">
                  <c:v>1631.0568000000001</c:v>
                </c:pt>
                <c:pt idx="69">
                  <c:v>1673.819</c:v>
                </c:pt>
                <c:pt idx="70">
                  <c:v>1713.0679</c:v>
                </c:pt>
                <c:pt idx="71">
                  <c:v>1738.6210000000001</c:v>
                </c:pt>
                <c:pt idx="72">
                  <c:v>1796.2968000000001</c:v>
                </c:pt>
                <c:pt idx="73">
                  <c:v>1836.7617</c:v>
                </c:pt>
                <c:pt idx="74">
                  <c:v>1844.3171</c:v>
                </c:pt>
                <c:pt idx="75">
                  <c:v>1892.6638</c:v>
                </c:pt>
                <c:pt idx="76">
                  <c:v>2000.9105999999999</c:v>
                </c:pt>
                <c:pt idx="77">
                  <c:v>2004.3423</c:v>
                </c:pt>
                <c:pt idx="78">
                  <c:v>2101.5155</c:v>
                </c:pt>
                <c:pt idx="79">
                  <c:v>2121.6826999999998</c:v>
                </c:pt>
                <c:pt idx="80">
                  <c:v>2157.4947000000002</c:v>
                </c:pt>
                <c:pt idx="81">
                  <c:v>2209.6352000000002</c:v>
                </c:pt>
                <c:pt idx="82">
                  <c:v>2266.1199000000001</c:v>
                </c:pt>
                <c:pt idx="83">
                  <c:v>2339.8494999999998</c:v>
                </c:pt>
                <c:pt idx="84">
                  <c:v>2345.5124000000001</c:v>
                </c:pt>
                <c:pt idx="85">
                  <c:v>2355.1588999999999</c:v>
                </c:pt>
                <c:pt idx="86">
                  <c:v>2401.8607999999999</c:v>
                </c:pt>
                <c:pt idx="87">
                  <c:v>2400.2707999999998</c:v>
                </c:pt>
                <c:pt idx="88">
                  <c:v>2484.9344999999998</c:v>
                </c:pt>
                <c:pt idx="89">
                  <c:v>2523.7944000000002</c:v>
                </c:pt>
                <c:pt idx="90">
                  <c:v>2561.6768999999999</c:v>
                </c:pt>
                <c:pt idx="91">
                  <c:v>2563.9949999999999</c:v>
                </c:pt>
                <c:pt idx="92">
                  <c:v>2672.1777999999999</c:v>
                </c:pt>
                <c:pt idx="93">
                  <c:v>2722.8377999999998</c:v>
                </c:pt>
                <c:pt idx="94">
                  <c:v>2790.1628000000001</c:v>
                </c:pt>
                <c:pt idx="95">
                  <c:v>2865.9416000000001</c:v>
                </c:pt>
                <c:pt idx="96">
                  <c:v>2991.6176999999998</c:v>
                </c:pt>
                <c:pt idx="97">
                  <c:v>3103.7336</c:v>
                </c:pt>
                <c:pt idx="98">
                  <c:v>3198.886</c:v>
                </c:pt>
                <c:pt idx="99">
                  <c:v>3346.4243000000001</c:v>
                </c:pt>
                <c:pt idx="100">
                  <c:v>3507.1194999999998</c:v>
                </c:pt>
                <c:pt idx="101">
                  <c:v>3670.5156000000002</c:v>
                </c:pt>
                <c:pt idx="102">
                  <c:v>3816.2347</c:v>
                </c:pt>
                <c:pt idx="103">
                  <c:v>3960.1462000000001</c:v>
                </c:pt>
                <c:pt idx="104">
                  <c:v>4036.9706999999999</c:v>
                </c:pt>
                <c:pt idx="105">
                  <c:v>4088.3258000000001</c:v>
                </c:pt>
                <c:pt idx="106">
                  <c:v>4177.3149999999996</c:v>
                </c:pt>
                <c:pt idx="107">
                  <c:v>4333.3896999999997</c:v>
                </c:pt>
                <c:pt idx="108">
                  <c:v>4430.1189000000004</c:v>
                </c:pt>
                <c:pt idx="109">
                  <c:v>4515.8355000000001</c:v>
                </c:pt>
                <c:pt idx="110">
                  <c:v>4583.9624999999996</c:v>
                </c:pt>
                <c:pt idx="111">
                  <c:v>4619.0618999999997</c:v>
                </c:pt>
                <c:pt idx="112">
                  <c:v>4687.9187000000002</c:v>
                </c:pt>
                <c:pt idx="113">
                  <c:v>4675.1758</c:v>
                </c:pt>
                <c:pt idx="114">
                  <c:v>4734.9501</c:v>
                </c:pt>
                <c:pt idx="115">
                  <c:v>4784.4799999999996</c:v>
                </c:pt>
                <c:pt idx="116">
                  <c:v>4831.3213999999998</c:v>
                </c:pt>
                <c:pt idx="117">
                  <c:v>4834.3899000000001</c:v>
                </c:pt>
                <c:pt idx="118">
                  <c:v>4816.0586000000003</c:v>
                </c:pt>
                <c:pt idx="119">
                  <c:v>4794.1787000000004</c:v>
                </c:pt>
                <c:pt idx="120">
                  <c:v>4832.4453000000003</c:v>
                </c:pt>
                <c:pt idx="121">
                  <c:v>4871.6878999999999</c:v>
                </c:pt>
                <c:pt idx="122">
                  <c:v>4995.62</c:v>
                </c:pt>
                <c:pt idx="123">
                  <c:v>5050.7978000000003</c:v>
                </c:pt>
                <c:pt idx="124">
                  <c:v>5118.1895000000004</c:v>
                </c:pt>
                <c:pt idx="125">
                  <c:v>5148.4512000000004</c:v>
                </c:pt>
                <c:pt idx="126">
                  <c:v>5131.7055</c:v>
                </c:pt>
                <c:pt idx="127">
                  <c:v>5216.3059000000003</c:v>
                </c:pt>
                <c:pt idx="128">
                  <c:v>5201.8869999999997</c:v>
                </c:pt>
                <c:pt idx="129">
                  <c:v>5179.6773999999996</c:v>
                </c:pt>
                <c:pt idx="130">
                  <c:v>5178.3706000000002</c:v>
                </c:pt>
                <c:pt idx="131">
                  <c:v>5075.3924999999999</c:v>
                </c:pt>
                <c:pt idx="132">
                  <c:v>5105.7568000000001</c:v>
                </c:pt>
                <c:pt idx="133">
                  <c:v>5079.8505999999998</c:v>
                </c:pt>
                <c:pt idx="134">
                  <c:v>5218.4817000000003</c:v>
                </c:pt>
                <c:pt idx="135">
                  <c:v>5239.7266</c:v>
                </c:pt>
                <c:pt idx="136">
                  <c:v>5287.4938000000002</c:v>
                </c:pt>
                <c:pt idx="137">
                  <c:v>5270.3396000000002</c:v>
                </c:pt>
                <c:pt idx="138">
                  <c:v>5357.9540999999999</c:v>
                </c:pt>
                <c:pt idx="139">
                  <c:v>5354.7422999999999</c:v>
                </c:pt>
                <c:pt idx="140">
                  <c:v>5371.2196000000004</c:v>
                </c:pt>
                <c:pt idx="141">
                  <c:v>5434.3296</c:v>
                </c:pt>
                <c:pt idx="142">
                  <c:v>5520.4206000000004</c:v>
                </c:pt>
                <c:pt idx="143">
                  <c:v>5489.4074000000001</c:v>
                </c:pt>
                <c:pt idx="144">
                  <c:v>5485.6139999999996</c:v>
                </c:pt>
                <c:pt idx="145">
                  <c:v>5499.0770000000002</c:v>
                </c:pt>
                <c:pt idx="146">
                  <c:v>5472.8720000000003</c:v>
                </c:pt>
                <c:pt idx="147">
                  <c:v>5519.7560000000003</c:v>
                </c:pt>
                <c:pt idx="148">
                  <c:v>5551.7439999999997</c:v>
                </c:pt>
                <c:pt idx="149">
                  <c:v>5620.61</c:v>
                </c:pt>
                <c:pt idx="150">
                  <c:v>5655.8040000000001</c:v>
                </c:pt>
                <c:pt idx="151">
                  <c:v>5656.7139999999999</c:v>
                </c:pt>
                <c:pt idx="152">
                  <c:v>5784.6120000000001</c:v>
                </c:pt>
                <c:pt idx="153">
                  <c:v>5875.0060000000003</c:v>
                </c:pt>
                <c:pt idx="154">
                  <c:v>5973.97</c:v>
                </c:pt>
                <c:pt idx="155">
                  <c:v>6045.7579999999998</c:v>
                </c:pt>
                <c:pt idx="156">
                  <c:v>5750.1559999999999</c:v>
                </c:pt>
                <c:pt idx="157">
                  <c:v>5783.6</c:v>
                </c:pt>
                <c:pt idx="158">
                  <c:v>5485.2820000000002</c:v>
                </c:pt>
                <c:pt idx="159">
                  <c:v>5540.5420000000004</c:v>
                </c:pt>
                <c:pt idx="160">
                  <c:v>5605.5050000000001</c:v>
                </c:pt>
                <c:pt idx="161">
                  <c:v>5681.5870000000004</c:v>
                </c:pt>
                <c:pt idx="162">
                  <c:v>5779.07</c:v>
                </c:pt>
                <c:pt idx="163">
                  <c:v>5869.9769999999999</c:v>
                </c:pt>
                <c:pt idx="164">
                  <c:v>5930</c:v>
                </c:pt>
                <c:pt idx="165">
                  <c:v>6000.0230000000001</c:v>
                </c:pt>
                <c:pt idx="166">
                  <c:v>6163.1859999999997</c:v>
                </c:pt>
                <c:pt idx="167">
                  <c:v>6238.741</c:v>
                </c:pt>
                <c:pt idx="168">
                  <c:v>6356.7860000000001</c:v>
                </c:pt>
                <c:pt idx="169">
                  <c:v>6160.0209999999997</c:v>
                </c:pt>
                <c:pt idx="170">
                  <c:v>6185.9189999999999</c:v>
                </c:pt>
                <c:pt idx="171">
                  <c:v>6341.92</c:v>
                </c:pt>
                <c:pt idx="172">
                  <c:v>6331.6760000000004</c:v>
                </c:pt>
                <c:pt idx="173">
                  <c:v>6372.3329999999996</c:v>
                </c:pt>
                <c:pt idx="174">
                  <c:v>6453.1120000000001</c:v>
                </c:pt>
                <c:pt idx="175">
                  <c:v>6588.8249999999998</c:v>
                </c:pt>
                <c:pt idx="176">
                  <c:v>6603.0940000000001</c:v>
                </c:pt>
                <c:pt idx="177">
                  <c:v>6620.1139999999996</c:v>
                </c:pt>
              </c:numCache>
            </c:numRef>
          </c:val>
          <c:smooth val="0"/>
          <c:extLst>
            <c:ext xmlns:c16="http://schemas.microsoft.com/office/drawing/2014/chart" uri="{C3380CC4-5D6E-409C-BE32-E72D297353CC}">
              <c16:uniqueId val="{00000002-48EB-46A5-9E54-3E64BF651EDB}"/>
            </c:ext>
          </c:extLst>
        </c:ser>
        <c:ser>
          <c:idx val="0"/>
          <c:order val="1"/>
          <c:tx>
            <c:v>Udlån, smal (højre akse)</c:v>
          </c:tx>
          <c:spPr>
            <a:ln w="28575">
              <a:solidFill>
                <a:schemeClr val="accent2"/>
              </a:solidFill>
              <a:prstDash val="sysDot"/>
            </a:ln>
          </c:spPr>
          <c:marker>
            <c:symbol val="none"/>
          </c:marker>
          <c:cat>
            <c:numRef>
              <c:f>Udlånsserier!$A$8:$A$550</c:f>
              <c:numCache>
                <c:formatCode>m/d/yyyy</c:formatCode>
                <c:ptCount val="180"/>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45838</c:v>
                </c:pt>
                <c:pt idx="178">
                  <c:v>45930</c:v>
                </c:pt>
                <c:pt idx="179">
                  <c:v>46022</c:v>
                </c:pt>
              </c:numCache>
            </c:numRef>
          </c:cat>
          <c:val>
            <c:numRef>
              <c:f>Udlånsserier!$B$8:$B$550</c:f>
              <c:numCache>
                <c:formatCode>0.00</c:formatCode>
                <c:ptCount val="180"/>
                <c:pt idx="0">
                  <c:v>394.90019999999998</c:v>
                </c:pt>
                <c:pt idx="1">
                  <c:v>407.05160000000001</c:v>
                </c:pt>
                <c:pt idx="2">
                  <c:v>412.8922</c:v>
                </c:pt>
                <c:pt idx="3">
                  <c:v>419.0804</c:v>
                </c:pt>
                <c:pt idx="4">
                  <c:v>425.89100000000002</c:v>
                </c:pt>
                <c:pt idx="5">
                  <c:v>436.51130000000001</c:v>
                </c:pt>
                <c:pt idx="6">
                  <c:v>442.38159999999999</c:v>
                </c:pt>
                <c:pt idx="7">
                  <c:v>446.67140000000001</c:v>
                </c:pt>
                <c:pt idx="8">
                  <c:v>455.30779999999999</c:v>
                </c:pt>
                <c:pt idx="9">
                  <c:v>471.88200000000001</c:v>
                </c:pt>
                <c:pt idx="10">
                  <c:v>482.017</c:v>
                </c:pt>
                <c:pt idx="11">
                  <c:v>497.78199999999998</c:v>
                </c:pt>
                <c:pt idx="12">
                  <c:v>516.28599999999994</c:v>
                </c:pt>
                <c:pt idx="13">
                  <c:v>540.78989999999999</c:v>
                </c:pt>
                <c:pt idx="14">
                  <c:v>556.43719999999996</c:v>
                </c:pt>
                <c:pt idx="15">
                  <c:v>576.29780000000005</c:v>
                </c:pt>
                <c:pt idx="16">
                  <c:v>595.62779999999998</c:v>
                </c:pt>
                <c:pt idx="17">
                  <c:v>623.11869999999999</c:v>
                </c:pt>
                <c:pt idx="18">
                  <c:v>639.83550000000002</c:v>
                </c:pt>
                <c:pt idx="19">
                  <c:v>698.82420000000002</c:v>
                </c:pt>
                <c:pt idx="20">
                  <c:v>729.16340000000002</c:v>
                </c:pt>
                <c:pt idx="21">
                  <c:v>772.1454</c:v>
                </c:pt>
                <c:pt idx="22">
                  <c:v>796.38869999999997</c:v>
                </c:pt>
                <c:pt idx="23">
                  <c:v>835.28340000000003</c:v>
                </c:pt>
                <c:pt idx="24">
                  <c:v>844.29639999999995</c:v>
                </c:pt>
                <c:pt idx="25">
                  <c:v>873.53510000000006</c:v>
                </c:pt>
                <c:pt idx="26">
                  <c:v>892.54759999999999</c:v>
                </c:pt>
                <c:pt idx="27">
                  <c:v>933.33140000000003</c:v>
                </c:pt>
                <c:pt idx="28">
                  <c:v>941.91669999999999</c:v>
                </c:pt>
                <c:pt idx="29">
                  <c:v>959.65899999999999</c:v>
                </c:pt>
                <c:pt idx="30">
                  <c:v>976.45680000000004</c:v>
                </c:pt>
                <c:pt idx="31">
                  <c:v>1008.8413</c:v>
                </c:pt>
                <c:pt idx="32">
                  <c:v>1012.7834</c:v>
                </c:pt>
                <c:pt idx="33">
                  <c:v>1030.6478</c:v>
                </c:pt>
                <c:pt idx="34">
                  <c:v>1038.5132000000001</c:v>
                </c:pt>
                <c:pt idx="35">
                  <c:v>1069.0318</c:v>
                </c:pt>
                <c:pt idx="36">
                  <c:v>1081.4224999999999</c:v>
                </c:pt>
                <c:pt idx="37">
                  <c:v>1086.1267</c:v>
                </c:pt>
                <c:pt idx="38">
                  <c:v>1093.1831999999999</c:v>
                </c:pt>
                <c:pt idx="39">
                  <c:v>1108.8502000000001</c:v>
                </c:pt>
                <c:pt idx="40">
                  <c:v>1126.1904999999999</c:v>
                </c:pt>
                <c:pt idx="41">
                  <c:v>1142.0452</c:v>
                </c:pt>
                <c:pt idx="42">
                  <c:v>1130.9449999999999</c:v>
                </c:pt>
                <c:pt idx="43">
                  <c:v>1145.1238000000001</c:v>
                </c:pt>
                <c:pt idx="44">
                  <c:v>1138.5145</c:v>
                </c:pt>
                <c:pt idx="45">
                  <c:v>1133.1953000000001</c:v>
                </c:pt>
                <c:pt idx="46">
                  <c:v>1118.9287999999999</c:v>
                </c:pt>
                <c:pt idx="47">
                  <c:v>1107.8168000000001</c:v>
                </c:pt>
                <c:pt idx="48">
                  <c:v>1089.5707</c:v>
                </c:pt>
                <c:pt idx="49">
                  <c:v>1085.7999</c:v>
                </c:pt>
                <c:pt idx="50">
                  <c:v>1082.6077</c:v>
                </c:pt>
                <c:pt idx="51">
                  <c:v>1083.6014</c:v>
                </c:pt>
                <c:pt idx="52">
                  <c:v>1095.8737000000001</c:v>
                </c:pt>
                <c:pt idx="53">
                  <c:v>1093.7474999999999</c:v>
                </c:pt>
                <c:pt idx="54">
                  <c:v>1080.7431999999999</c:v>
                </c:pt>
                <c:pt idx="55">
                  <c:v>1078.3016</c:v>
                </c:pt>
                <c:pt idx="56">
                  <c:v>1082.0675000000001</c:v>
                </c:pt>
                <c:pt idx="57">
                  <c:v>1090.3635999999999</c:v>
                </c:pt>
                <c:pt idx="58">
                  <c:v>1094.8357000000001</c:v>
                </c:pt>
                <c:pt idx="59">
                  <c:v>1116.5889</c:v>
                </c:pt>
                <c:pt idx="60">
                  <c:v>1135.9975999999999</c:v>
                </c:pt>
                <c:pt idx="61">
                  <c:v>1146.3904</c:v>
                </c:pt>
                <c:pt idx="62">
                  <c:v>1161.6044999999999</c:v>
                </c:pt>
                <c:pt idx="63">
                  <c:v>1172.8016</c:v>
                </c:pt>
                <c:pt idx="64">
                  <c:v>1194.0688</c:v>
                </c:pt>
                <c:pt idx="65">
                  <c:v>1217.4087</c:v>
                </c:pt>
                <c:pt idx="66">
                  <c:v>1243.6061</c:v>
                </c:pt>
                <c:pt idx="67">
                  <c:v>1265.6554000000001</c:v>
                </c:pt>
                <c:pt idx="68">
                  <c:v>1300.3449000000001</c:v>
                </c:pt>
                <c:pt idx="69">
                  <c:v>1336.1220000000001</c:v>
                </c:pt>
                <c:pt idx="70">
                  <c:v>1367.9389000000001</c:v>
                </c:pt>
                <c:pt idx="71">
                  <c:v>1388.414</c:v>
                </c:pt>
                <c:pt idx="72">
                  <c:v>1423.3418999999999</c:v>
                </c:pt>
                <c:pt idx="73">
                  <c:v>1460.5434</c:v>
                </c:pt>
                <c:pt idx="74">
                  <c:v>1476.6641999999999</c:v>
                </c:pt>
                <c:pt idx="75">
                  <c:v>1493.3706</c:v>
                </c:pt>
                <c:pt idx="76">
                  <c:v>1518.1202000000001</c:v>
                </c:pt>
                <c:pt idx="77">
                  <c:v>1538.3630000000001</c:v>
                </c:pt>
                <c:pt idx="78">
                  <c:v>1570.7817</c:v>
                </c:pt>
                <c:pt idx="79">
                  <c:v>1584.2689</c:v>
                </c:pt>
                <c:pt idx="80">
                  <c:v>1627.2699</c:v>
                </c:pt>
                <c:pt idx="81">
                  <c:v>1648.1221</c:v>
                </c:pt>
                <c:pt idx="82">
                  <c:v>1675.0037</c:v>
                </c:pt>
                <c:pt idx="83">
                  <c:v>1715.1809000000001</c:v>
                </c:pt>
                <c:pt idx="84">
                  <c:v>1735.0800999999999</c:v>
                </c:pt>
                <c:pt idx="85">
                  <c:v>1758.5311999999999</c:v>
                </c:pt>
                <c:pt idx="86">
                  <c:v>1790.3735999999999</c:v>
                </c:pt>
                <c:pt idx="87">
                  <c:v>1806.8004000000001</c:v>
                </c:pt>
                <c:pt idx="88">
                  <c:v>1852.2363</c:v>
                </c:pt>
                <c:pt idx="89">
                  <c:v>1883.6396</c:v>
                </c:pt>
                <c:pt idx="90">
                  <c:v>1907.2284</c:v>
                </c:pt>
                <c:pt idx="91">
                  <c:v>1941.4368999999999</c:v>
                </c:pt>
                <c:pt idx="92">
                  <c:v>1990.0710999999999</c:v>
                </c:pt>
                <c:pt idx="93">
                  <c:v>2036.1498999999999</c:v>
                </c:pt>
                <c:pt idx="94">
                  <c:v>2062.0374999999999</c:v>
                </c:pt>
                <c:pt idx="95">
                  <c:v>2111.4877999999999</c:v>
                </c:pt>
                <c:pt idx="96">
                  <c:v>2180.5596999999998</c:v>
                </c:pt>
                <c:pt idx="97">
                  <c:v>2255.9953999999998</c:v>
                </c:pt>
                <c:pt idx="98">
                  <c:v>2316.8580000000002</c:v>
                </c:pt>
                <c:pt idx="99">
                  <c:v>2406.9989</c:v>
                </c:pt>
                <c:pt idx="100">
                  <c:v>2485.3020999999999</c:v>
                </c:pt>
                <c:pt idx="101">
                  <c:v>2581.5252</c:v>
                </c:pt>
                <c:pt idx="102">
                  <c:v>2650.4591</c:v>
                </c:pt>
                <c:pt idx="103">
                  <c:v>2743.5349999999999</c:v>
                </c:pt>
                <c:pt idx="104">
                  <c:v>2823.1426999999999</c:v>
                </c:pt>
                <c:pt idx="105">
                  <c:v>2911.2604000000001</c:v>
                </c:pt>
                <c:pt idx="106">
                  <c:v>2981.6190999999999</c:v>
                </c:pt>
                <c:pt idx="107">
                  <c:v>3096.0488999999998</c:v>
                </c:pt>
                <c:pt idx="108">
                  <c:v>3156.1062999999999</c:v>
                </c:pt>
                <c:pt idx="109">
                  <c:v>3232.1453000000001</c:v>
                </c:pt>
                <c:pt idx="110">
                  <c:v>3273.3163</c:v>
                </c:pt>
                <c:pt idx="111">
                  <c:v>3316.9355</c:v>
                </c:pt>
                <c:pt idx="112">
                  <c:v>3311.1628000000001</c:v>
                </c:pt>
                <c:pt idx="113">
                  <c:v>3313.3471</c:v>
                </c:pt>
                <c:pt idx="114">
                  <c:v>3305.5005999999998</c:v>
                </c:pt>
                <c:pt idx="115">
                  <c:v>3337.9236999999998</c:v>
                </c:pt>
                <c:pt idx="116">
                  <c:v>3349.6712000000002</c:v>
                </c:pt>
                <c:pt idx="117">
                  <c:v>3366.3553999999999</c:v>
                </c:pt>
                <c:pt idx="118">
                  <c:v>3362.5864999999999</c:v>
                </c:pt>
                <c:pt idx="119">
                  <c:v>3369.5803000000001</c:v>
                </c:pt>
                <c:pt idx="120">
                  <c:v>3362.3973000000001</c:v>
                </c:pt>
                <c:pt idx="121">
                  <c:v>3350.509</c:v>
                </c:pt>
                <c:pt idx="122">
                  <c:v>3350.5300999999999</c:v>
                </c:pt>
                <c:pt idx="123">
                  <c:v>3353.7002000000002</c:v>
                </c:pt>
                <c:pt idx="124">
                  <c:v>3359.7763</c:v>
                </c:pt>
                <c:pt idx="125">
                  <c:v>3368.6484</c:v>
                </c:pt>
                <c:pt idx="126">
                  <c:v>3348.8398000000002</c:v>
                </c:pt>
                <c:pt idx="127">
                  <c:v>3340.6851999999999</c:v>
                </c:pt>
                <c:pt idx="128">
                  <c:v>3337.9466000000002</c:v>
                </c:pt>
                <c:pt idx="129">
                  <c:v>3339.3006</c:v>
                </c:pt>
                <c:pt idx="130">
                  <c:v>3342.9571999999998</c:v>
                </c:pt>
                <c:pt idx="131">
                  <c:v>3340.5814</c:v>
                </c:pt>
                <c:pt idx="132">
                  <c:v>3342.3054000000002</c:v>
                </c:pt>
                <c:pt idx="133">
                  <c:v>3331.3238999999999</c:v>
                </c:pt>
                <c:pt idx="134">
                  <c:v>3339.3656000000001</c:v>
                </c:pt>
                <c:pt idx="135">
                  <c:v>3352.8969999999999</c:v>
                </c:pt>
                <c:pt idx="136">
                  <c:v>3355.7523000000001</c:v>
                </c:pt>
                <c:pt idx="137">
                  <c:v>3366.5077000000001</c:v>
                </c:pt>
                <c:pt idx="138">
                  <c:v>3372.6158</c:v>
                </c:pt>
                <c:pt idx="139">
                  <c:v>3374.1959999999999</c:v>
                </c:pt>
                <c:pt idx="140">
                  <c:v>3389.0945999999999</c:v>
                </c:pt>
                <c:pt idx="141">
                  <c:v>3402.4684999999999</c:v>
                </c:pt>
                <c:pt idx="142">
                  <c:v>3416.7203</c:v>
                </c:pt>
                <c:pt idx="143">
                  <c:v>3428.0553</c:v>
                </c:pt>
                <c:pt idx="144">
                  <c:v>3462.9535999999998</c:v>
                </c:pt>
                <c:pt idx="145">
                  <c:v>3471.8335000000002</c:v>
                </c:pt>
                <c:pt idx="146">
                  <c:v>3481.7595000000001</c:v>
                </c:pt>
                <c:pt idx="147">
                  <c:v>3473.556</c:v>
                </c:pt>
                <c:pt idx="148">
                  <c:v>3506.5257000000001</c:v>
                </c:pt>
                <c:pt idx="149">
                  <c:v>3531.3613</c:v>
                </c:pt>
                <c:pt idx="150">
                  <c:v>3544.0562</c:v>
                </c:pt>
                <c:pt idx="151">
                  <c:v>3559.5637000000002</c:v>
                </c:pt>
                <c:pt idx="152">
                  <c:v>3582.7595000000001</c:v>
                </c:pt>
                <c:pt idx="153">
                  <c:v>3591.3116</c:v>
                </c:pt>
                <c:pt idx="154">
                  <c:v>3620.9447</c:v>
                </c:pt>
                <c:pt idx="155">
                  <c:v>3644.3751999999999</c:v>
                </c:pt>
                <c:pt idx="156">
                  <c:v>3664.7586000000001</c:v>
                </c:pt>
                <c:pt idx="157">
                  <c:v>3649.8820999999998</c:v>
                </c:pt>
                <c:pt idx="158">
                  <c:v>3670.7966000000001</c:v>
                </c:pt>
                <c:pt idx="159">
                  <c:v>3695.9854</c:v>
                </c:pt>
                <c:pt idx="160">
                  <c:v>3721.0583000000001</c:v>
                </c:pt>
                <c:pt idx="161">
                  <c:v>3744.7845000000002</c:v>
                </c:pt>
                <c:pt idx="162">
                  <c:v>3794.0735</c:v>
                </c:pt>
                <c:pt idx="163">
                  <c:v>3848.4614999999999</c:v>
                </c:pt>
                <c:pt idx="164">
                  <c:v>3915.3490000000002</c:v>
                </c:pt>
                <c:pt idx="165">
                  <c:v>3939.0050000000001</c:v>
                </c:pt>
                <c:pt idx="166">
                  <c:v>3967.0848999999998</c:v>
                </c:pt>
                <c:pt idx="167">
                  <c:v>3954.1939000000002</c:v>
                </c:pt>
                <c:pt idx="168">
                  <c:v>3975.3346000000001</c:v>
                </c:pt>
                <c:pt idx="169">
                  <c:v>3982.4908</c:v>
                </c:pt>
                <c:pt idx="170">
                  <c:v>3980.5086000000001</c:v>
                </c:pt>
                <c:pt idx="171">
                  <c:v>3999.9009999999998</c:v>
                </c:pt>
                <c:pt idx="172">
                  <c:v>4013.1979000000001</c:v>
                </c:pt>
                <c:pt idx="173">
                  <c:v>4023.4890999999998</c:v>
                </c:pt>
                <c:pt idx="174">
                  <c:v>4041.7525000000001</c:v>
                </c:pt>
                <c:pt idx="175">
                  <c:v>4095.6597000000002</c:v>
                </c:pt>
                <c:pt idx="176">
                  <c:v>4130.7852999999996</c:v>
                </c:pt>
                <c:pt idx="177">
                  <c:v>4174.1440000000002</c:v>
                </c:pt>
                <c:pt idx="178">
                  <c:v>4208.5698000000002</c:v>
                </c:pt>
                <c:pt idx="179">
                  <c:v>4247.6932999999999</c:v>
                </c:pt>
              </c:numCache>
            </c:numRef>
          </c:val>
          <c:smooth val="0"/>
          <c:extLst>
            <c:ext xmlns:c16="http://schemas.microsoft.com/office/drawing/2014/chart" uri="{C3380CC4-5D6E-409C-BE32-E72D297353CC}">
              <c16:uniqueId val="{00000003-48EB-46A5-9E54-3E64BF651EDB}"/>
            </c:ext>
          </c:extLst>
        </c:ser>
        <c:ser>
          <c:idx val="2"/>
          <c:order val="2"/>
          <c:tx>
            <c:v>BNP (sum af seneste 4 kvartaler, højre akse)</c:v>
          </c:tx>
          <c:spPr>
            <a:ln w="28575">
              <a:solidFill>
                <a:schemeClr val="accent3"/>
              </a:solidFill>
              <a:prstDash val="sysDot"/>
            </a:ln>
          </c:spPr>
          <c:marker>
            <c:symbol val="none"/>
          </c:marker>
          <c:cat>
            <c:numRef>
              <c:f>Udlånsserier!$A$8:$A$550</c:f>
              <c:numCache>
                <c:formatCode>m/d/yyyy</c:formatCode>
                <c:ptCount val="180"/>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45838</c:v>
                </c:pt>
                <c:pt idx="178">
                  <c:v>45930</c:v>
                </c:pt>
                <c:pt idx="179">
                  <c:v>46022</c:v>
                </c:pt>
              </c:numCache>
            </c:numRef>
          </c:cat>
          <c:val>
            <c:numRef>
              <c:f>Udlånsserier!$D$8:$D$550</c:f>
              <c:numCache>
                <c:formatCode>0.00</c:formatCode>
                <c:ptCount val="180"/>
                <c:pt idx="0">
                  <c:v>401.09210000000002</c:v>
                </c:pt>
                <c:pt idx="1">
                  <c:v>408.94760000000002</c:v>
                </c:pt>
                <c:pt idx="2">
                  <c:v>419.99549999999999</c:v>
                </c:pt>
                <c:pt idx="3">
                  <c:v>431.73390000000001</c:v>
                </c:pt>
                <c:pt idx="4">
                  <c:v>444.67079999999999</c:v>
                </c:pt>
                <c:pt idx="5">
                  <c:v>460.24439999999998</c:v>
                </c:pt>
                <c:pt idx="6">
                  <c:v>476.3691</c:v>
                </c:pt>
                <c:pt idx="7">
                  <c:v>491.637</c:v>
                </c:pt>
                <c:pt idx="8">
                  <c:v>506.11270000000002</c:v>
                </c:pt>
                <c:pt idx="9">
                  <c:v>519.51199999999994</c:v>
                </c:pt>
                <c:pt idx="10">
                  <c:v>529.55930000000001</c:v>
                </c:pt>
                <c:pt idx="11">
                  <c:v>542.80619999999999</c:v>
                </c:pt>
                <c:pt idx="12">
                  <c:v>556.5403</c:v>
                </c:pt>
                <c:pt idx="13">
                  <c:v>570.1934</c:v>
                </c:pt>
                <c:pt idx="14">
                  <c:v>585.40890000000002</c:v>
                </c:pt>
                <c:pt idx="15">
                  <c:v>598.56590000000006</c:v>
                </c:pt>
                <c:pt idx="16">
                  <c:v>609.65229999999997</c:v>
                </c:pt>
                <c:pt idx="17">
                  <c:v>621.58720000000005</c:v>
                </c:pt>
                <c:pt idx="18">
                  <c:v>634.89369999999997</c:v>
                </c:pt>
                <c:pt idx="19">
                  <c:v>651.16690000000006</c:v>
                </c:pt>
                <c:pt idx="20">
                  <c:v>668.54840000000002</c:v>
                </c:pt>
                <c:pt idx="21">
                  <c:v>686.1721</c:v>
                </c:pt>
                <c:pt idx="22">
                  <c:v>696.49069999999995</c:v>
                </c:pt>
                <c:pt idx="23">
                  <c:v>706.11720000000003</c:v>
                </c:pt>
                <c:pt idx="24">
                  <c:v>710.96420000000001</c:v>
                </c:pt>
                <c:pt idx="25">
                  <c:v>721.85310000000004</c:v>
                </c:pt>
                <c:pt idx="26">
                  <c:v>729.61890000000005</c:v>
                </c:pt>
                <c:pt idx="27">
                  <c:v>741.51589999999999</c:v>
                </c:pt>
                <c:pt idx="28">
                  <c:v>754.11369999999999</c:v>
                </c:pt>
                <c:pt idx="29">
                  <c:v>760.34429999999998</c:v>
                </c:pt>
                <c:pt idx="30">
                  <c:v>768.23720000000003</c:v>
                </c:pt>
                <c:pt idx="31">
                  <c:v>775.65020000000004</c:v>
                </c:pt>
                <c:pt idx="32">
                  <c:v>787.51499999999999</c:v>
                </c:pt>
                <c:pt idx="33">
                  <c:v>798.1431</c:v>
                </c:pt>
                <c:pt idx="34">
                  <c:v>808.62270000000001</c:v>
                </c:pt>
                <c:pt idx="35">
                  <c:v>817.46630000000005</c:v>
                </c:pt>
                <c:pt idx="36">
                  <c:v>826.58550000000002</c:v>
                </c:pt>
                <c:pt idx="37">
                  <c:v>836.61789999999996</c:v>
                </c:pt>
                <c:pt idx="38">
                  <c:v>847.69320000000005</c:v>
                </c:pt>
                <c:pt idx="39">
                  <c:v>855.3</c:v>
                </c:pt>
                <c:pt idx="40">
                  <c:v>865.3</c:v>
                </c:pt>
                <c:pt idx="41">
                  <c:v>873.2</c:v>
                </c:pt>
                <c:pt idx="42">
                  <c:v>883.4</c:v>
                </c:pt>
                <c:pt idx="43">
                  <c:v>890.3</c:v>
                </c:pt>
                <c:pt idx="44">
                  <c:v>898.4</c:v>
                </c:pt>
                <c:pt idx="45">
                  <c:v>903.6</c:v>
                </c:pt>
                <c:pt idx="46">
                  <c:v>911.2</c:v>
                </c:pt>
                <c:pt idx="47">
                  <c:v>923.3</c:v>
                </c:pt>
                <c:pt idx="48">
                  <c:v>922.9</c:v>
                </c:pt>
                <c:pt idx="49">
                  <c:v>924.2</c:v>
                </c:pt>
                <c:pt idx="50">
                  <c:v>924.6</c:v>
                </c:pt>
                <c:pt idx="51">
                  <c:v>927.9</c:v>
                </c:pt>
                <c:pt idx="52">
                  <c:v>938.2</c:v>
                </c:pt>
                <c:pt idx="53">
                  <c:v>957.9</c:v>
                </c:pt>
                <c:pt idx="54">
                  <c:v>972.9</c:v>
                </c:pt>
                <c:pt idx="55">
                  <c:v>992.4</c:v>
                </c:pt>
                <c:pt idx="56">
                  <c:v>1008.4</c:v>
                </c:pt>
                <c:pt idx="57">
                  <c:v>1017.5</c:v>
                </c:pt>
                <c:pt idx="58">
                  <c:v>1027.5</c:v>
                </c:pt>
                <c:pt idx="59">
                  <c:v>1035.5999999999999</c:v>
                </c:pt>
                <c:pt idx="60">
                  <c:v>1042.0999999999999</c:v>
                </c:pt>
                <c:pt idx="61">
                  <c:v>1055.8</c:v>
                </c:pt>
                <c:pt idx="62">
                  <c:v>1072.5999999999999</c:v>
                </c:pt>
                <c:pt idx="63">
                  <c:v>1087.0999999999999</c:v>
                </c:pt>
                <c:pt idx="64">
                  <c:v>1100</c:v>
                </c:pt>
                <c:pt idx="65">
                  <c:v>1116.3</c:v>
                </c:pt>
                <c:pt idx="66">
                  <c:v>1128.2</c:v>
                </c:pt>
                <c:pt idx="67">
                  <c:v>1144.2</c:v>
                </c:pt>
                <c:pt idx="68">
                  <c:v>1158.7</c:v>
                </c:pt>
                <c:pt idx="69">
                  <c:v>1161.5</c:v>
                </c:pt>
                <c:pt idx="70">
                  <c:v>1173.9000000000001</c:v>
                </c:pt>
                <c:pt idx="71">
                  <c:v>1185.2</c:v>
                </c:pt>
                <c:pt idx="72">
                  <c:v>1193.3</c:v>
                </c:pt>
                <c:pt idx="73">
                  <c:v>1209.3</c:v>
                </c:pt>
                <c:pt idx="74">
                  <c:v>1222.2</c:v>
                </c:pt>
                <c:pt idx="75">
                  <c:v>1240.9000000000001</c:v>
                </c:pt>
                <c:pt idx="76">
                  <c:v>1260.5999999999999</c:v>
                </c:pt>
                <c:pt idx="77">
                  <c:v>1280.7</c:v>
                </c:pt>
                <c:pt idx="78">
                  <c:v>1301.4000000000001</c:v>
                </c:pt>
                <c:pt idx="79">
                  <c:v>1325.9</c:v>
                </c:pt>
                <c:pt idx="80">
                  <c:v>1339.2</c:v>
                </c:pt>
                <c:pt idx="81">
                  <c:v>1351.1</c:v>
                </c:pt>
                <c:pt idx="82">
                  <c:v>1364.4</c:v>
                </c:pt>
                <c:pt idx="83">
                  <c:v>1372.2</c:v>
                </c:pt>
                <c:pt idx="84">
                  <c:v>1380.2</c:v>
                </c:pt>
                <c:pt idx="85">
                  <c:v>1393.4</c:v>
                </c:pt>
                <c:pt idx="86">
                  <c:v>1403.7</c:v>
                </c:pt>
                <c:pt idx="87">
                  <c:v>1411.4</c:v>
                </c:pt>
                <c:pt idx="88">
                  <c:v>1421.8</c:v>
                </c:pt>
                <c:pt idx="89">
                  <c:v>1423.9</c:v>
                </c:pt>
                <c:pt idx="90">
                  <c:v>1428.1</c:v>
                </c:pt>
                <c:pt idx="91">
                  <c:v>1438.9</c:v>
                </c:pt>
                <c:pt idx="92">
                  <c:v>1452.4</c:v>
                </c:pt>
                <c:pt idx="93">
                  <c:v>1471.4</c:v>
                </c:pt>
                <c:pt idx="94">
                  <c:v>1490.6</c:v>
                </c:pt>
                <c:pt idx="95">
                  <c:v>1509.6</c:v>
                </c:pt>
                <c:pt idx="96">
                  <c:v>1521.3</c:v>
                </c:pt>
                <c:pt idx="97">
                  <c:v>1547.6</c:v>
                </c:pt>
                <c:pt idx="98">
                  <c:v>1570.1</c:v>
                </c:pt>
                <c:pt idx="99">
                  <c:v>1590</c:v>
                </c:pt>
                <c:pt idx="100">
                  <c:v>1616.8</c:v>
                </c:pt>
                <c:pt idx="101">
                  <c:v>1642.9</c:v>
                </c:pt>
                <c:pt idx="102">
                  <c:v>1668.4</c:v>
                </c:pt>
                <c:pt idx="103">
                  <c:v>1685.2</c:v>
                </c:pt>
                <c:pt idx="104">
                  <c:v>1702.7</c:v>
                </c:pt>
                <c:pt idx="105">
                  <c:v>1705</c:v>
                </c:pt>
                <c:pt idx="106">
                  <c:v>1717.2</c:v>
                </c:pt>
                <c:pt idx="107">
                  <c:v>1743.1</c:v>
                </c:pt>
                <c:pt idx="108">
                  <c:v>1759.9</c:v>
                </c:pt>
                <c:pt idx="109">
                  <c:v>1787.6</c:v>
                </c:pt>
                <c:pt idx="110">
                  <c:v>1809.4</c:v>
                </c:pt>
                <c:pt idx="111">
                  <c:v>1809.8</c:v>
                </c:pt>
                <c:pt idx="112">
                  <c:v>1798.5</c:v>
                </c:pt>
                <c:pt idx="113">
                  <c:v>1768.8</c:v>
                </c:pt>
                <c:pt idx="114">
                  <c:v>1743.5</c:v>
                </c:pt>
                <c:pt idx="115">
                  <c:v>1729.4</c:v>
                </c:pt>
                <c:pt idx="116">
                  <c:v>1739.2</c:v>
                </c:pt>
                <c:pt idx="117">
                  <c:v>1765.9</c:v>
                </c:pt>
                <c:pt idx="118">
                  <c:v>1791.6</c:v>
                </c:pt>
                <c:pt idx="119">
                  <c:v>1812.9</c:v>
                </c:pt>
                <c:pt idx="120">
                  <c:v>1831.3</c:v>
                </c:pt>
                <c:pt idx="121">
                  <c:v>1842.5</c:v>
                </c:pt>
                <c:pt idx="122">
                  <c:v>1842.5</c:v>
                </c:pt>
                <c:pt idx="123">
                  <c:v>1848.5</c:v>
                </c:pt>
                <c:pt idx="124">
                  <c:v>1854.9</c:v>
                </c:pt>
                <c:pt idx="125">
                  <c:v>1865.2</c:v>
                </c:pt>
                <c:pt idx="126">
                  <c:v>1881.7</c:v>
                </c:pt>
                <c:pt idx="127">
                  <c:v>1893</c:v>
                </c:pt>
                <c:pt idx="128">
                  <c:v>1901.5</c:v>
                </c:pt>
                <c:pt idx="129">
                  <c:v>1913.3</c:v>
                </c:pt>
                <c:pt idx="130">
                  <c:v>1923.9</c:v>
                </c:pt>
                <c:pt idx="131">
                  <c:v>1935.5</c:v>
                </c:pt>
                <c:pt idx="132">
                  <c:v>1950.7</c:v>
                </c:pt>
                <c:pt idx="133">
                  <c:v>1957</c:v>
                </c:pt>
                <c:pt idx="134">
                  <c:v>1966.4</c:v>
                </c:pt>
                <c:pt idx="135">
                  <c:v>1980.3</c:v>
                </c:pt>
                <c:pt idx="136">
                  <c:v>1992.9</c:v>
                </c:pt>
                <c:pt idx="137">
                  <c:v>2009.9</c:v>
                </c:pt>
                <c:pt idx="138">
                  <c:v>2020.2</c:v>
                </c:pt>
                <c:pt idx="139">
                  <c:v>2030.2</c:v>
                </c:pt>
                <c:pt idx="140">
                  <c:v>2040.2</c:v>
                </c:pt>
                <c:pt idx="141">
                  <c:v>2059.9</c:v>
                </c:pt>
                <c:pt idx="142">
                  <c:v>2076.3000000000002</c:v>
                </c:pt>
                <c:pt idx="143">
                  <c:v>2101.5</c:v>
                </c:pt>
                <c:pt idx="144">
                  <c:v>2126.9</c:v>
                </c:pt>
                <c:pt idx="145">
                  <c:v>2152.1</c:v>
                </c:pt>
                <c:pt idx="146">
                  <c:v>2172.4</c:v>
                </c:pt>
                <c:pt idx="147">
                  <c:v>2189.6</c:v>
                </c:pt>
                <c:pt idx="148">
                  <c:v>2197.6</c:v>
                </c:pt>
                <c:pt idx="149">
                  <c:v>2208.4</c:v>
                </c:pt>
                <c:pt idx="150">
                  <c:v>2226.4</c:v>
                </c:pt>
                <c:pt idx="151">
                  <c:v>2243.6</c:v>
                </c:pt>
                <c:pt idx="152">
                  <c:v>2259.5</c:v>
                </c:pt>
                <c:pt idx="153">
                  <c:v>2273</c:v>
                </c:pt>
                <c:pt idx="154">
                  <c:v>2287.8000000000002</c:v>
                </c:pt>
                <c:pt idx="155">
                  <c:v>2303.5</c:v>
                </c:pt>
                <c:pt idx="156">
                  <c:v>2321.9</c:v>
                </c:pt>
                <c:pt idx="157">
                  <c:v>2297.9</c:v>
                </c:pt>
                <c:pt idx="158">
                  <c:v>2307.9</c:v>
                </c:pt>
                <c:pt idx="159">
                  <c:v>2326.6</c:v>
                </c:pt>
                <c:pt idx="160">
                  <c:v>2344</c:v>
                </c:pt>
                <c:pt idx="161">
                  <c:v>2419.1999999999998</c:v>
                </c:pt>
                <c:pt idx="162">
                  <c:v>2470.8000000000002</c:v>
                </c:pt>
                <c:pt idx="163">
                  <c:v>2553.3000000000002</c:v>
                </c:pt>
                <c:pt idx="164">
                  <c:v>2629.2</c:v>
                </c:pt>
                <c:pt idx="165">
                  <c:v>2713.9</c:v>
                </c:pt>
                <c:pt idx="166">
                  <c:v>2794.7</c:v>
                </c:pt>
                <c:pt idx="167">
                  <c:v>2831.3</c:v>
                </c:pt>
                <c:pt idx="168">
                  <c:v>2857.2</c:v>
                </c:pt>
                <c:pt idx="169">
                  <c:v>2843.2</c:v>
                </c:pt>
                <c:pt idx="170">
                  <c:v>2802.2</c:v>
                </c:pt>
                <c:pt idx="171">
                  <c:v>2788</c:v>
                </c:pt>
                <c:pt idx="172">
                  <c:v>2777</c:v>
                </c:pt>
                <c:pt idx="173">
                  <c:v>2803.3</c:v>
                </c:pt>
                <c:pt idx="174">
                  <c:v>2851.3</c:v>
                </c:pt>
                <c:pt idx="175">
                  <c:v>2926.9</c:v>
                </c:pt>
                <c:pt idx="176">
                  <c:v>2979.4</c:v>
                </c:pt>
                <c:pt idx="177">
                  <c:v>3010.5</c:v>
                </c:pt>
                <c:pt idx="178">
                  <c:v>3046.3</c:v>
                </c:pt>
                <c:pt idx="179">
                  <c:v>3062.8</c:v>
                </c:pt>
              </c:numCache>
            </c:numRef>
          </c:val>
          <c:smooth val="0"/>
          <c:extLst>
            <c:ext xmlns:c16="http://schemas.microsoft.com/office/drawing/2014/chart" uri="{C3380CC4-5D6E-409C-BE32-E72D297353CC}">
              <c16:uniqueId val="{00000004-48EB-46A5-9E54-3E64BF651EDB}"/>
            </c:ext>
          </c:extLst>
        </c:ser>
        <c:dLbls>
          <c:showLegendKey val="0"/>
          <c:showVal val="0"/>
          <c:showCatName val="0"/>
          <c:showSerName val="0"/>
          <c:showPercent val="0"/>
          <c:showBubbleSize val="0"/>
        </c:dLbls>
        <c:marker val="1"/>
        <c:smooth val="0"/>
        <c:axId val="707703552"/>
        <c:axId val="707664896"/>
      </c:lineChart>
      <c:dateAx>
        <c:axId val="707661824"/>
        <c:scaling>
          <c:orientation val="minMax"/>
          <c:max val="46203"/>
          <c:min val="29587"/>
        </c:scaling>
        <c:delete val="0"/>
        <c:axPos val="b"/>
        <c:numFmt formatCode="yyyy" sourceLinked="0"/>
        <c:majorTickMark val="out"/>
        <c:minorTickMark val="out"/>
        <c:tickLblPos val="low"/>
        <c:spPr>
          <a:ln w="9525">
            <a:solidFill>
              <a:srgbClr val="7F7F7F"/>
            </a:solidFill>
          </a:ln>
        </c:spPr>
        <c:crossAx val="707663360"/>
        <c:crosses val="autoZero"/>
        <c:auto val="1"/>
        <c:lblOffset val="100"/>
        <c:baseTimeUnit val="months"/>
        <c:majorUnit val="3"/>
        <c:majorTimeUnit val="years"/>
        <c:minorUnit val="1"/>
        <c:minorTimeUnit val="years"/>
      </c:dateAx>
      <c:valAx>
        <c:axId val="707663360"/>
        <c:scaling>
          <c:orientation val="minMax"/>
          <c:max val="350"/>
          <c:min val="0"/>
        </c:scaling>
        <c:delete val="0"/>
        <c:axPos val="l"/>
        <c:majorGridlines>
          <c:spPr>
            <a:ln w="9525">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707661824"/>
        <c:crosses val="autoZero"/>
        <c:crossBetween val="between"/>
        <c:majorUnit val="50"/>
      </c:valAx>
      <c:valAx>
        <c:axId val="707664896"/>
        <c:scaling>
          <c:orientation val="minMax"/>
          <c:max val="7000"/>
          <c:min val="0"/>
        </c:scaling>
        <c:delete val="0"/>
        <c:axPos val="r"/>
        <c:numFmt formatCode="#,##0" sourceLinked="0"/>
        <c:majorTickMark val="out"/>
        <c:minorTickMark val="none"/>
        <c:tickLblPos val="nextTo"/>
        <c:spPr>
          <a:ln>
            <a:noFill/>
          </a:ln>
        </c:spPr>
        <c:crossAx val="707703552"/>
        <c:crosses val="max"/>
        <c:crossBetween val="between"/>
        <c:majorUnit val="1000"/>
      </c:valAx>
      <c:dateAx>
        <c:axId val="707703552"/>
        <c:scaling>
          <c:orientation val="minMax"/>
        </c:scaling>
        <c:delete val="1"/>
        <c:axPos val="b"/>
        <c:numFmt formatCode="m/d/yyyy" sourceLinked="1"/>
        <c:majorTickMark val="out"/>
        <c:minorTickMark val="none"/>
        <c:tickLblPos val="nextTo"/>
        <c:crossAx val="707664896"/>
        <c:crosses val="autoZero"/>
        <c:auto val="1"/>
        <c:lblOffset val="100"/>
        <c:baseTimeUnit val="months"/>
      </c:date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r"/>
      <c:layout>
        <c:manualLayout>
          <c:xMode val="edge"/>
          <c:yMode val="edge"/>
          <c:x val="4.1025641025641026E-2"/>
          <c:y val="0.92889854285455697"/>
          <c:w val="0.93859032236355067"/>
          <c:h val="7.1101457145443026E-2"/>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7472528745236016E-2"/>
          <c:w val="0.90934480078119495"/>
          <c:h val="0.81261142165553035"/>
        </c:manualLayout>
      </c:layout>
      <c:barChart>
        <c:barDir val="col"/>
        <c:grouping val="clustered"/>
        <c:varyColors val="0"/>
        <c:ser>
          <c:idx val="0"/>
          <c:order val="3"/>
          <c:tx>
            <c:v>Vækst i reale huspriser (højre akse)</c:v>
          </c:tx>
          <c:spPr>
            <a:solidFill>
              <a:schemeClr val="accent4"/>
            </a:solidFill>
            <a:ln w="19050">
              <a:solidFill>
                <a:schemeClr val="accent4"/>
              </a:solidFill>
            </a:ln>
          </c:spPr>
          <c:invertIfNegative val="0"/>
          <c:val>
            <c:numRef>
              <c:f>'Boligpriser og BNI'!$E$8:$E$140</c:f>
              <c:numCache>
                <c:formatCode>0.00</c:formatCode>
                <c:ptCount val="133"/>
                <c:pt idx="1">
                  <c:v>-6.9354640571952606</c:v>
                </c:pt>
                <c:pt idx="2">
                  <c:v>-6.6816930029547814</c:v>
                </c:pt>
                <c:pt idx="3">
                  <c:v>-0.49810085097324869</c:v>
                </c:pt>
                <c:pt idx="4">
                  <c:v>7.4724884145142001</c:v>
                </c:pt>
                <c:pt idx="5">
                  <c:v>13.908307167067701</c:v>
                </c:pt>
                <c:pt idx="6">
                  <c:v>13.77606994740499</c:v>
                </c:pt>
                <c:pt idx="7">
                  <c:v>7.5815850068996049</c:v>
                </c:pt>
                <c:pt idx="8">
                  <c:v>2.5813395215941388</c:v>
                </c:pt>
                <c:pt idx="9">
                  <c:v>-0.25567821413057251</c:v>
                </c:pt>
                <c:pt idx="10">
                  <c:v>4.0770668164702428</c:v>
                </c:pt>
                <c:pt idx="11">
                  <c:v>8.149675251170585</c:v>
                </c:pt>
                <c:pt idx="12">
                  <c:v>10.8755952615974</c:v>
                </c:pt>
                <c:pt idx="13">
                  <c:v>10.62023081025723</c:v>
                </c:pt>
                <c:pt idx="14">
                  <c:v>7.8930046776975571</c:v>
                </c:pt>
                <c:pt idx="15">
                  <c:v>7.561400406667329</c:v>
                </c:pt>
                <c:pt idx="16">
                  <c:v>8.7914253108487763</c:v>
                </c:pt>
                <c:pt idx="17">
                  <c:v>10.43019508095842</c:v>
                </c:pt>
                <c:pt idx="18">
                  <c:v>10.99301194260096</c:v>
                </c:pt>
                <c:pt idx="19">
                  <c:v>10.49117281497429</c:v>
                </c:pt>
                <c:pt idx="20">
                  <c:v>7.4139745882379593</c:v>
                </c:pt>
                <c:pt idx="21">
                  <c:v>6.1117763420291524</c:v>
                </c:pt>
                <c:pt idx="22">
                  <c:v>7.4409769658119407</c:v>
                </c:pt>
                <c:pt idx="23">
                  <c:v>6.5548241396256257</c:v>
                </c:pt>
                <c:pt idx="24">
                  <c:v>8.1682902941191635</c:v>
                </c:pt>
                <c:pt idx="25">
                  <c:v>7.2478771717519708</c:v>
                </c:pt>
                <c:pt idx="26">
                  <c:v>4.9581496712809434</c:v>
                </c:pt>
                <c:pt idx="27">
                  <c:v>4.5370644198973187</c:v>
                </c:pt>
                <c:pt idx="28">
                  <c:v>1.9729770610972031</c:v>
                </c:pt>
                <c:pt idx="29">
                  <c:v>2.3498758548887939</c:v>
                </c:pt>
                <c:pt idx="30">
                  <c:v>3.2762636786251691</c:v>
                </c:pt>
                <c:pt idx="31">
                  <c:v>3.7441315061313758</c:v>
                </c:pt>
                <c:pt idx="32">
                  <c:v>5.3707378832253516</c:v>
                </c:pt>
                <c:pt idx="33">
                  <c:v>5.9032235268343216</c:v>
                </c:pt>
                <c:pt idx="34">
                  <c:v>3.6147654197656198</c:v>
                </c:pt>
                <c:pt idx="35">
                  <c:v>2.4958188176485541</c:v>
                </c:pt>
                <c:pt idx="36">
                  <c:v>1.6589016413222299</c:v>
                </c:pt>
                <c:pt idx="37">
                  <c:v>0.28161026292636843</c:v>
                </c:pt>
                <c:pt idx="38">
                  <c:v>1.2336554358923559</c:v>
                </c:pt>
                <c:pt idx="39">
                  <c:v>0.93220705415117955</c:v>
                </c:pt>
                <c:pt idx="40">
                  <c:v>1.431665705499485</c:v>
                </c:pt>
                <c:pt idx="41">
                  <c:v>0.67846674123612782</c:v>
                </c:pt>
                <c:pt idx="42">
                  <c:v>1.5232703491329771</c:v>
                </c:pt>
                <c:pt idx="43">
                  <c:v>2.1950973052107909</c:v>
                </c:pt>
                <c:pt idx="44">
                  <c:v>2.7170149353458179</c:v>
                </c:pt>
                <c:pt idx="45">
                  <c:v>5.0549177104721066</c:v>
                </c:pt>
                <c:pt idx="46">
                  <c:v>6.4091070013789997</c:v>
                </c:pt>
                <c:pt idx="47">
                  <c:v>8.564435094502155</c:v>
                </c:pt>
                <c:pt idx="48">
                  <c:v>10.19688291665071</c:v>
                </c:pt>
                <c:pt idx="49">
                  <c:v>11.940443313034409</c:v>
                </c:pt>
                <c:pt idx="50">
                  <c:v>13.868416248135819</c:v>
                </c:pt>
                <c:pt idx="51">
                  <c:v>17.32089009198063</c:v>
                </c:pt>
                <c:pt idx="52">
                  <c:v>20.205064253555459</c:v>
                </c:pt>
                <c:pt idx="53">
                  <c:v>24.500434623322342</c:v>
                </c:pt>
                <c:pt idx="54">
                  <c:v>23.934920623103579</c:v>
                </c:pt>
                <c:pt idx="55">
                  <c:v>19.379639134554449</c:v>
                </c:pt>
                <c:pt idx="56">
                  <c:v>14.56884363469262</c:v>
                </c:pt>
                <c:pt idx="57">
                  <c:v>8.0189841847589705</c:v>
                </c:pt>
                <c:pt idx="58">
                  <c:v>2.6171413426031349</c:v>
                </c:pt>
                <c:pt idx="59">
                  <c:v>0.83195794573456272</c:v>
                </c:pt>
                <c:pt idx="60">
                  <c:v>-1.9275215565027199</c:v>
                </c:pt>
                <c:pt idx="61">
                  <c:v>-4.6025971417664397</c:v>
                </c:pt>
                <c:pt idx="62">
                  <c:v>-4.5662665093749162</c:v>
                </c:pt>
                <c:pt idx="63">
                  <c:v>-8.7777995824053434</c:v>
                </c:pt>
                <c:pt idx="64">
                  <c:v>-13.41119960865513</c:v>
                </c:pt>
                <c:pt idx="65">
                  <c:v>-16.37132791373454</c:v>
                </c:pt>
                <c:pt idx="66">
                  <c:v>-16.787550478890811</c:v>
                </c:pt>
                <c:pt idx="67">
                  <c:v>-12.8161780757769</c:v>
                </c:pt>
                <c:pt idx="68">
                  <c:v>-6.1136056656615807</c:v>
                </c:pt>
                <c:pt idx="69">
                  <c:v>-0.72702406630746896</c:v>
                </c:pt>
                <c:pt idx="70">
                  <c:v>0.43943373450014978</c:v>
                </c:pt>
                <c:pt idx="71">
                  <c:v>4.4518069500587558E-2</c:v>
                </c:pt>
                <c:pt idx="72">
                  <c:v>0.1906167649394552</c:v>
                </c:pt>
                <c:pt idx="73">
                  <c:v>-2.9220220632726108</c:v>
                </c:pt>
                <c:pt idx="74">
                  <c:v>-3.3763989964086472</c:v>
                </c:pt>
                <c:pt idx="75">
                  <c:v>-5.2025289526472784</c:v>
                </c:pt>
                <c:pt idx="76">
                  <c:v>-8.6850846488843558</c:v>
                </c:pt>
                <c:pt idx="77">
                  <c:v>-7.8822177783899106</c:v>
                </c:pt>
                <c:pt idx="78">
                  <c:v>-8.1010948649529837</c:v>
                </c:pt>
                <c:pt idx="79">
                  <c:v>-5.6376983456067231</c:v>
                </c:pt>
                <c:pt idx="80">
                  <c:v>-2.1752062808617971</c:v>
                </c:pt>
                <c:pt idx="81">
                  <c:v>0.85123839414278368</c:v>
                </c:pt>
                <c:pt idx="82">
                  <c:v>2.0020801511619668</c:v>
                </c:pt>
                <c:pt idx="83">
                  <c:v>1.3230221343083941</c:v>
                </c:pt>
                <c:pt idx="84">
                  <c:v>1.749033348614137</c:v>
                </c:pt>
                <c:pt idx="85">
                  <c:v>0.540866517876748</c:v>
                </c:pt>
                <c:pt idx="86">
                  <c:v>2.346227961358061</c:v>
                </c:pt>
                <c:pt idx="87">
                  <c:v>2.8812528755437938</c:v>
                </c:pt>
                <c:pt idx="88">
                  <c:v>3.133157632235251</c:v>
                </c:pt>
                <c:pt idx="89">
                  <c:v>5.3958736791251738</c:v>
                </c:pt>
                <c:pt idx="90">
                  <c:v>5.6093990319462161</c:v>
                </c:pt>
                <c:pt idx="91">
                  <c:v>6.46348379443622</c:v>
                </c:pt>
                <c:pt idx="92">
                  <c:v>5.7802568726051939</c:v>
                </c:pt>
                <c:pt idx="93">
                  <c:v>5.2707191253388297</c:v>
                </c:pt>
                <c:pt idx="94">
                  <c:v>2.884826704275167</c:v>
                </c:pt>
                <c:pt idx="95">
                  <c:v>4.2793918641496509</c:v>
                </c:pt>
                <c:pt idx="96">
                  <c:v>2.9136838014392601</c:v>
                </c:pt>
                <c:pt idx="97">
                  <c:v>1.5605345072591039</c:v>
                </c:pt>
                <c:pt idx="98">
                  <c:v>4.0628130910944424</c:v>
                </c:pt>
                <c:pt idx="99">
                  <c:v>2.9258381862891092</c:v>
                </c:pt>
                <c:pt idx="100">
                  <c:v>3.7022558165193731</c:v>
                </c:pt>
                <c:pt idx="101">
                  <c:v>5.6343723625410069</c:v>
                </c:pt>
                <c:pt idx="102">
                  <c:v>3.807739986134218</c:v>
                </c:pt>
                <c:pt idx="103">
                  <c:v>2.4951087672403949</c:v>
                </c:pt>
                <c:pt idx="104">
                  <c:v>3.2392895495093388</c:v>
                </c:pt>
                <c:pt idx="105">
                  <c:v>1.384619962493439</c:v>
                </c:pt>
                <c:pt idx="106">
                  <c:v>2.0173471722991332</c:v>
                </c:pt>
                <c:pt idx="107">
                  <c:v>2.461628215982592</c:v>
                </c:pt>
                <c:pt idx="108">
                  <c:v>2.620817212982907</c:v>
                </c:pt>
                <c:pt idx="109">
                  <c:v>2.1264228987344809</c:v>
                </c:pt>
                <c:pt idx="110">
                  <c:v>2.1410820894442568</c:v>
                </c:pt>
                <c:pt idx="111">
                  <c:v>4.5782117597188856</c:v>
                </c:pt>
                <c:pt idx="112">
                  <c:v>7.1283258122547544</c:v>
                </c:pt>
                <c:pt idx="113">
                  <c:v>10.521658629196979</c:v>
                </c:pt>
                <c:pt idx="114">
                  <c:v>11.94255134134081</c:v>
                </c:pt>
                <c:pt idx="115">
                  <c:v>10.6064408919069</c:v>
                </c:pt>
                <c:pt idx="116">
                  <c:v>7.0181122289822104</c:v>
                </c:pt>
                <c:pt idx="117">
                  <c:v>1.2819203006035449</c:v>
                </c:pt>
                <c:pt idx="118">
                  <c:v>-2.6562365324231729</c:v>
                </c:pt>
                <c:pt idx="119">
                  <c:v>-7.7018765517167243</c:v>
                </c:pt>
                <c:pt idx="120">
                  <c:v>-12.127511830660691</c:v>
                </c:pt>
                <c:pt idx="121">
                  <c:v>-10.55403926523992</c:v>
                </c:pt>
                <c:pt idx="122">
                  <c:v>-8.0767383393144936</c:v>
                </c:pt>
                <c:pt idx="123">
                  <c:v>-4.4770854932328241</c:v>
                </c:pt>
                <c:pt idx="124">
                  <c:v>1.5339297074812741</c:v>
                </c:pt>
                <c:pt idx="125">
                  <c:v>1.9539785921649291</c:v>
                </c:pt>
                <c:pt idx="126">
                  <c:v>2.441186013568863</c:v>
                </c:pt>
                <c:pt idx="127">
                  <c:v>1.0189332560194939</c:v>
                </c:pt>
                <c:pt idx="128">
                  <c:v>1.6209406548194361</c:v>
                </c:pt>
                <c:pt idx="129">
                  <c:v>3.2251901835059771</c:v>
                </c:pt>
                <c:pt idx="130">
                  <c:v>1.983067919684234</c:v>
                </c:pt>
                <c:pt idx="131">
                  <c:v>3.436065659851018</c:v>
                </c:pt>
                <c:pt idx="132">
                  <c:v>5.5869299999999997</c:v>
                </c:pt>
              </c:numCache>
            </c:numRef>
          </c:val>
          <c:extLst>
            <c:ext xmlns:c16="http://schemas.microsoft.com/office/drawing/2014/chart" uri="{C3380CC4-5D6E-409C-BE32-E72D297353CC}">
              <c16:uniqueId val="{00000000-DB1C-4706-A13D-9EAA7A3B9AF2}"/>
            </c:ext>
          </c:extLst>
        </c:ser>
        <c:dLbls>
          <c:showLegendKey val="0"/>
          <c:showVal val="0"/>
          <c:showCatName val="0"/>
          <c:showSerName val="0"/>
          <c:showPercent val="0"/>
          <c:showBubbleSize val="0"/>
        </c:dLbls>
        <c:gapWidth val="227"/>
        <c:axId val="708326528"/>
        <c:axId val="708316544"/>
      </c:barChart>
      <c:lineChart>
        <c:grouping val="standard"/>
        <c:varyColors val="0"/>
        <c:ser>
          <c:idx val="1"/>
          <c:order val="0"/>
          <c:tx>
            <c:v>Nominel huspris</c:v>
          </c:tx>
          <c:spPr>
            <a:ln w="28575">
              <a:solidFill>
                <a:schemeClr val="accent1"/>
              </a:solidFill>
            </a:ln>
          </c:spPr>
          <c:marker>
            <c:symbol val="none"/>
          </c:marker>
          <c:cat>
            <c:numRef>
              <c:f>'Boligpriser og BNI'!$A$8:$A$140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c:v>46022</c:v>
                </c:pt>
              </c:numCache>
            </c:numRef>
          </c:cat>
          <c:val>
            <c:numRef>
              <c:f>'Boligpriser og BNI'!$C$8:$C$140</c:f>
              <c:numCache>
                <c:formatCode>0.00</c:formatCode>
                <c:ptCount val="133"/>
                <c:pt idx="0">
                  <c:v>0.53088851534595194</c:v>
                </c:pt>
                <c:pt idx="1">
                  <c:v>0.523477556289353</c:v>
                </c:pt>
                <c:pt idx="2">
                  <c:v>0.51995378495029221</c:v>
                </c:pt>
                <c:pt idx="3">
                  <c:v>0.54831781565262183</c:v>
                </c:pt>
                <c:pt idx="4">
                  <c:v>0.57831887031861717</c:v>
                </c:pt>
                <c:pt idx="5">
                  <c:v>0.60960724281907064</c:v>
                </c:pt>
                <c:pt idx="6">
                  <c:v>0.60868011607123373</c:v>
                </c:pt>
                <c:pt idx="7">
                  <c:v>0.60506965922341982</c:v>
                </c:pt>
                <c:pt idx="8">
                  <c:v>0.60974955784999463</c:v>
                </c:pt>
                <c:pt idx="9">
                  <c:v>0.6236072416414985</c:v>
                </c:pt>
                <c:pt idx="10">
                  <c:v>0.64733623281809272</c:v>
                </c:pt>
                <c:pt idx="11">
                  <c:v>0.66587518528547873</c:v>
                </c:pt>
                <c:pt idx="12">
                  <c:v>0.68222895930255101</c:v>
                </c:pt>
                <c:pt idx="13">
                  <c:v>0.69445464714723826</c:v>
                </c:pt>
                <c:pt idx="14">
                  <c:v>0.70865906442117177</c:v>
                </c:pt>
                <c:pt idx="15">
                  <c:v>0.73070177787990365</c:v>
                </c:pt>
                <c:pt idx="16">
                  <c:v>0.76187612052901088</c:v>
                </c:pt>
                <c:pt idx="17">
                  <c:v>0.78374219055540328</c:v>
                </c:pt>
                <c:pt idx="18">
                  <c:v>0.80144344536929213</c:v>
                </c:pt>
                <c:pt idx="19">
                  <c:v>0.82234186439554458</c:v>
                </c:pt>
                <c:pt idx="20">
                  <c:v>0.83056773777499815</c:v>
                </c:pt>
                <c:pt idx="21">
                  <c:v>0.84786552143570537</c:v>
                </c:pt>
                <c:pt idx="22">
                  <c:v>0.8762344014326654</c:v>
                </c:pt>
                <c:pt idx="23">
                  <c:v>0.88856317362115944</c:v>
                </c:pt>
                <c:pt idx="24">
                  <c:v>0.90661127992770518</c:v>
                </c:pt>
                <c:pt idx="25">
                  <c:v>0.92099786937740935</c:v>
                </c:pt>
                <c:pt idx="26">
                  <c:v>0.93011138074418398</c:v>
                </c:pt>
                <c:pt idx="27">
                  <c:v>0.94623262298975153</c:v>
                </c:pt>
                <c:pt idx="28">
                  <c:v>0.95549259400883646</c:v>
                </c:pt>
                <c:pt idx="29">
                  <c:v>0.97134568766972618</c:v>
                </c:pt>
                <c:pt idx="30">
                  <c:v>0.9905548972797813</c:v>
                </c:pt>
                <c:pt idx="31">
                  <c:v>1.008516352646682</c:v>
                </c:pt>
                <c:pt idx="32">
                  <c:v>1.0295830624038109</c:v>
                </c:pt>
                <c:pt idx="33">
                  <c:v>1.0491328640009621</c:v>
                </c:pt>
                <c:pt idx="34">
                  <c:v>1.0527744579468801</c:v>
                </c:pt>
                <c:pt idx="35">
                  <c:v>1.062441192269294</c:v>
                </c:pt>
                <c:pt idx="36">
                  <c:v>1.0669440027896671</c:v>
                </c:pt>
                <c:pt idx="37">
                  <c:v>1.07447276328296</c:v>
                </c:pt>
                <c:pt idx="38">
                  <c:v>1.085764768998593</c:v>
                </c:pt>
                <c:pt idx="39">
                  <c:v>1.089183034172041</c:v>
                </c:pt>
                <c:pt idx="40">
                  <c:v>1.104320930145045</c:v>
                </c:pt>
                <c:pt idx="41">
                  <c:v>1.104610937407853</c:v>
                </c:pt>
                <c:pt idx="42">
                  <c:v>1.1137935538058741</c:v>
                </c:pt>
                <c:pt idx="43">
                  <c:v>1.125178335314434</c:v>
                </c:pt>
                <c:pt idx="44">
                  <c:v>1.141677944446895</c:v>
                </c:pt>
                <c:pt idx="45">
                  <c:v>1.168850325081159</c:v>
                </c:pt>
                <c:pt idx="46">
                  <c:v>1.200974029971708</c:v>
                </c:pt>
                <c:pt idx="47">
                  <c:v>1.234962169943234</c:v>
                </c:pt>
                <c:pt idx="48">
                  <c:v>1.277299642804349</c:v>
                </c:pt>
                <c:pt idx="49">
                  <c:v>1.3272389445201529</c:v>
                </c:pt>
                <c:pt idx="50">
                  <c:v>1.3868579072118321</c:v>
                </c:pt>
                <c:pt idx="51">
                  <c:v>1.4701737607591929</c:v>
                </c:pt>
                <c:pt idx="52">
                  <c:v>1.5753665757174391</c:v>
                </c:pt>
                <c:pt idx="53">
                  <c:v>1.6809320893728761</c:v>
                </c:pt>
                <c:pt idx="54">
                  <c:v>1.76502727796473</c:v>
                </c:pt>
                <c:pt idx="55">
                  <c:v>1.8081724638368759</c:v>
                </c:pt>
                <c:pt idx="56">
                  <c:v>1.832035969279018</c:v>
                </c:pt>
                <c:pt idx="57">
                  <c:v>1.853111937709822</c:v>
                </c:pt>
                <c:pt idx="58">
                  <c:v>1.840631148665675</c:v>
                </c:pt>
                <c:pt idx="59">
                  <c:v>1.842143772091996</c:v>
                </c:pt>
                <c:pt idx="60">
                  <c:v>1.835995227700308</c:v>
                </c:pt>
                <c:pt idx="61">
                  <c:v>1.819227972245695</c:v>
                </c:pt>
                <c:pt idx="62">
                  <c:v>1.8041621315127201</c:v>
                </c:pt>
                <c:pt idx="63">
                  <c:v>1.74481256628231</c:v>
                </c:pt>
                <c:pt idx="64">
                  <c:v>1.638600051047715</c:v>
                </c:pt>
                <c:pt idx="65">
                  <c:v>1.549719065134014</c:v>
                </c:pt>
                <c:pt idx="66">
                  <c:v>1.5241597975926571</c:v>
                </c:pt>
                <c:pt idx="67">
                  <c:v>1.5339214343537551</c:v>
                </c:pt>
                <c:pt idx="68">
                  <c:v>1.553197435345878</c:v>
                </c:pt>
                <c:pt idx="69">
                  <c:v>1.564837562140148</c:v>
                </c:pt>
                <c:pt idx="70">
                  <c:v>1.570833315171186</c:v>
                </c:pt>
                <c:pt idx="71">
                  <c:v>1.5786711176806969</c:v>
                </c:pt>
                <c:pt idx="72">
                  <c:v>1.594048027683707</c:v>
                </c:pt>
                <c:pt idx="73">
                  <c:v>1.569556192232628</c:v>
                </c:pt>
                <c:pt idx="74">
                  <c:v>1.5541976228216019</c:v>
                </c:pt>
                <c:pt idx="75">
                  <c:v>1.5185890370718449</c:v>
                </c:pt>
                <c:pt idx="76">
                  <c:v>1.484641274858052</c:v>
                </c:pt>
                <c:pt idx="77">
                  <c:v>1.475168842827556</c:v>
                </c:pt>
                <c:pt idx="78">
                  <c:v>1.460989351705051</c:v>
                </c:pt>
                <c:pt idx="79">
                  <c:v>1.471854059167262</c:v>
                </c:pt>
                <c:pt idx="80">
                  <c:v>1.48541178258131</c:v>
                </c:pt>
                <c:pt idx="81">
                  <c:v>1.497709661940428</c:v>
                </c:pt>
                <c:pt idx="82">
                  <c:v>1.49837887952025</c:v>
                </c:pt>
                <c:pt idx="83">
                  <c:v>1.505808670457961</c:v>
                </c:pt>
                <c:pt idx="84">
                  <c:v>1.523046098738956</c:v>
                </c:pt>
                <c:pt idx="85">
                  <c:v>1.528015269562264</c:v>
                </c:pt>
                <c:pt idx="86">
                  <c:v>1.5450101384264441</c:v>
                </c:pt>
                <c:pt idx="87">
                  <c:v>1.552389330457788</c:v>
                </c:pt>
                <c:pt idx="88">
                  <c:v>1.57186417311813</c:v>
                </c:pt>
                <c:pt idx="89">
                  <c:v>1.6090585313841019</c:v>
                </c:pt>
                <c:pt idx="90">
                  <c:v>1.637167467861143</c:v>
                </c:pt>
                <c:pt idx="91">
                  <c:v>1.65247303833153</c:v>
                </c:pt>
                <c:pt idx="92">
                  <c:v>1.670461960155651</c:v>
                </c:pt>
                <c:pt idx="93">
                  <c:v>1.686121723990885</c:v>
                </c:pt>
                <c:pt idx="94">
                  <c:v>1.68723194308057</c:v>
                </c:pt>
                <c:pt idx="95">
                  <c:v>1.7222316318494151</c:v>
                </c:pt>
                <c:pt idx="96">
                  <c:v>1.7298115264759559</c:v>
                </c:pt>
                <c:pt idx="97">
                  <c:v>1.7402886115046661</c:v>
                </c:pt>
                <c:pt idx="98">
                  <c:v>1.767869106118231</c:v>
                </c:pt>
                <c:pt idx="99">
                  <c:v>1.7891797478942391</c:v>
                </c:pt>
                <c:pt idx="100">
                  <c:v>1.8047033508093819</c:v>
                </c:pt>
                <c:pt idx="101">
                  <c:v>1.8332672729072239</c:v>
                </c:pt>
                <c:pt idx="102">
                  <c:v>1.846393266990451</c:v>
                </c:pt>
                <c:pt idx="103">
                  <c:v>1.855565925540976</c:v>
                </c:pt>
                <c:pt idx="104">
                  <c:v>1.870669226171326</c:v>
                </c:pt>
                <c:pt idx="105">
                  <c:v>1.880629955120412</c:v>
                </c:pt>
                <c:pt idx="106">
                  <c:v>1.8975407841172409</c:v>
                </c:pt>
                <c:pt idx="107">
                  <c:v>1.9148536175434381</c:v>
                </c:pt>
                <c:pt idx="108">
                  <c:v>1.9328259833549459</c:v>
                </c:pt>
                <c:pt idx="109">
                  <c:v>1.9258853988047759</c:v>
                </c:pt>
                <c:pt idx="110">
                  <c:v>1.936419831943754</c:v>
                </c:pt>
                <c:pt idx="111">
                  <c:v>2.0009399261547798</c:v>
                </c:pt>
                <c:pt idx="112">
                  <c:v>2.0823330743892079</c:v>
                </c:pt>
                <c:pt idx="113">
                  <c:v>2.1539867233663719</c:v>
                </c:pt>
                <c:pt idx="114">
                  <c:v>2.2093477210749008</c:v>
                </c:pt>
                <c:pt idx="115">
                  <c:v>2.2522734810989049</c:v>
                </c:pt>
                <c:pt idx="116">
                  <c:v>2.284618831829436</c:v>
                </c:pt>
                <c:pt idx="117">
                  <c:v>2.3195058251010838</c:v>
                </c:pt>
                <c:pt idx="118">
                  <c:v>2.308741778736235</c:v>
                </c:pt>
                <c:pt idx="119">
                  <c:v>2.257531854469105</c:v>
                </c:pt>
                <c:pt idx="120">
                  <c:v>2.1867828999702201</c:v>
                </c:pt>
                <c:pt idx="121">
                  <c:v>2.1680247396615111</c:v>
                </c:pt>
                <c:pt idx="122">
                  <c:v>2.1867132770015409</c:v>
                </c:pt>
                <c:pt idx="123">
                  <c:v>2.2220965553744332</c:v>
                </c:pt>
                <c:pt idx="124">
                  <c:v>2.2553649744477751</c:v>
                </c:pt>
                <c:pt idx="125">
                  <c:v>2.2461828184022989</c:v>
                </c:pt>
                <c:pt idx="126">
                  <c:v>2.2814750937321069</c:v>
                </c:pt>
                <c:pt idx="127">
                  <c:v>2.2727252544904331</c:v>
                </c:pt>
                <c:pt idx="128">
                  <c:v>2.3492766974961019</c:v>
                </c:pt>
                <c:pt idx="129">
                  <c:v>2.3722044901155042</c:v>
                </c:pt>
                <c:pt idx="130">
                  <c:v>2.387346452491709</c:v>
                </c:pt>
                <c:pt idx="131">
                  <c:v>2.4276206029331768</c:v>
                </c:pt>
                <c:pt idx="132">
                  <c:v>2.507126</c:v>
                </c:pt>
              </c:numCache>
            </c:numRef>
          </c:val>
          <c:smooth val="0"/>
          <c:extLst>
            <c:ext xmlns:c16="http://schemas.microsoft.com/office/drawing/2014/chart" uri="{C3380CC4-5D6E-409C-BE32-E72D297353CC}">
              <c16:uniqueId val="{00000001-DB1C-4706-A13D-9EAA7A3B9AF2}"/>
            </c:ext>
          </c:extLst>
        </c:ser>
        <c:ser>
          <c:idx val="3"/>
          <c:order val="1"/>
          <c:tx>
            <c:v>Nominel ejerlejlighedspris</c:v>
          </c:tx>
          <c:spPr>
            <a:ln>
              <a:solidFill>
                <a:schemeClr val="accent2"/>
              </a:solidFill>
            </a:ln>
          </c:spPr>
          <c:marker>
            <c:symbol val="none"/>
          </c:marker>
          <c:cat>
            <c:numRef>
              <c:f>'Boligpriser og BNI'!$A$8:$A$140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c:v>46022</c:v>
                </c:pt>
              </c:numCache>
            </c:numRef>
          </c:cat>
          <c:val>
            <c:numRef>
              <c:f>'Boligpriser og BNI'!$D$8:$D$140</c:f>
              <c:numCache>
                <c:formatCode>0.00</c:formatCode>
                <c:ptCount val="133"/>
                <c:pt idx="0">
                  <c:v>0.47762684972158781</c:v>
                </c:pt>
                <c:pt idx="1">
                  <c:v>0.46536741085101668</c:v>
                </c:pt>
                <c:pt idx="2">
                  <c:v>0.46195282204636562</c:v>
                </c:pt>
                <c:pt idx="3">
                  <c:v>0.48497337653827172</c:v>
                </c:pt>
                <c:pt idx="4">
                  <c:v>0.50324423916992267</c:v>
                </c:pt>
                <c:pt idx="5">
                  <c:v>0.53569967346484038</c:v>
                </c:pt>
                <c:pt idx="6">
                  <c:v>0.52544783598916722</c:v>
                </c:pt>
                <c:pt idx="7">
                  <c:v>0.51658009888815504</c:v>
                </c:pt>
                <c:pt idx="8">
                  <c:v>0.51629629604030514</c:v>
                </c:pt>
                <c:pt idx="9">
                  <c:v>0.52650577582487623</c:v>
                </c:pt>
                <c:pt idx="10">
                  <c:v>0.5504287684916217</c:v>
                </c:pt>
                <c:pt idx="11">
                  <c:v>0.56414094385191593</c:v>
                </c:pt>
                <c:pt idx="12">
                  <c:v>0.57725120505867966</c:v>
                </c:pt>
                <c:pt idx="13">
                  <c:v>0.59077947309173617</c:v>
                </c:pt>
                <c:pt idx="14">
                  <c:v>0.60393075240284044</c:v>
                </c:pt>
                <c:pt idx="15">
                  <c:v>0.62412456569135744</c:v>
                </c:pt>
                <c:pt idx="16">
                  <c:v>0.64491022873438009</c:v>
                </c:pt>
                <c:pt idx="17">
                  <c:v>0.66444999306399743</c:v>
                </c:pt>
                <c:pt idx="18">
                  <c:v>0.68283833807701366</c:v>
                </c:pt>
                <c:pt idx="19">
                  <c:v>0.70323701667910632</c:v>
                </c:pt>
                <c:pt idx="20">
                  <c:v>0.72238301871374311</c:v>
                </c:pt>
                <c:pt idx="21">
                  <c:v>0.74079143934766667</c:v>
                </c:pt>
                <c:pt idx="22">
                  <c:v>0.77171107410115791</c:v>
                </c:pt>
                <c:pt idx="23">
                  <c:v>0.79464565709310553</c:v>
                </c:pt>
                <c:pt idx="24">
                  <c:v>0.82591955854173427</c:v>
                </c:pt>
                <c:pt idx="25">
                  <c:v>0.85191213385054665</c:v>
                </c:pt>
                <c:pt idx="26">
                  <c:v>0.87623918435204406</c:v>
                </c:pt>
                <c:pt idx="27">
                  <c:v>0.90851539744003573</c:v>
                </c:pt>
                <c:pt idx="28">
                  <c:v>0.9234926469071737</c:v>
                </c:pt>
                <c:pt idx="29">
                  <c:v>0.95951178257374492</c:v>
                </c:pt>
                <c:pt idx="30">
                  <c:v>0.98395124120104394</c:v>
                </c:pt>
                <c:pt idx="31">
                  <c:v>1.00909046780044</c:v>
                </c:pt>
                <c:pt idx="32">
                  <c:v>1.0474465084247711</c:v>
                </c:pt>
                <c:pt idx="33">
                  <c:v>1.083402734733637</c:v>
                </c:pt>
                <c:pt idx="34">
                  <c:v>1.1102663043188961</c:v>
                </c:pt>
                <c:pt idx="35">
                  <c:v>1.145068301576551</c:v>
                </c:pt>
                <c:pt idx="36">
                  <c:v>1.1680355677374481</c:v>
                </c:pt>
                <c:pt idx="37">
                  <c:v>1.195334037979302</c:v>
                </c:pt>
                <c:pt idx="38">
                  <c:v>1.2239462343527461</c:v>
                </c:pt>
                <c:pt idx="39">
                  <c:v>1.245695793637086</c:v>
                </c:pt>
                <c:pt idx="40">
                  <c:v>1.265701224867517</c:v>
                </c:pt>
                <c:pt idx="41">
                  <c:v>1.309211401796281</c:v>
                </c:pt>
                <c:pt idx="42">
                  <c:v>1.3173121765025291</c:v>
                </c:pt>
                <c:pt idx="43">
                  <c:v>1.334261636319535</c:v>
                </c:pt>
                <c:pt idx="44">
                  <c:v>1.3332386897641211</c:v>
                </c:pt>
                <c:pt idx="45">
                  <c:v>1.3661124213588121</c:v>
                </c:pt>
                <c:pt idx="46">
                  <c:v>1.4074742657789381</c:v>
                </c:pt>
                <c:pt idx="47">
                  <c:v>1.453057164213001</c:v>
                </c:pt>
                <c:pt idx="48">
                  <c:v>1.5327186984500429</c:v>
                </c:pt>
                <c:pt idx="49">
                  <c:v>1.612040738064912</c:v>
                </c:pt>
                <c:pt idx="50">
                  <c:v>1.712464944955669</c:v>
                </c:pt>
                <c:pt idx="51">
                  <c:v>1.8445266800656359</c:v>
                </c:pt>
                <c:pt idx="52">
                  <c:v>1.9927206249615881</c:v>
                </c:pt>
                <c:pt idx="53">
                  <c:v>2.1346577961625441</c:v>
                </c:pt>
                <c:pt idx="54">
                  <c:v>2.2690258466978581</c:v>
                </c:pt>
                <c:pt idx="55">
                  <c:v>2.298990653619799</c:v>
                </c:pt>
                <c:pt idx="56">
                  <c:v>2.2758117592966709</c:v>
                </c:pt>
                <c:pt idx="57">
                  <c:v>2.2033910390565601</c:v>
                </c:pt>
                <c:pt idx="58">
                  <c:v>2.141880997387859</c:v>
                </c:pt>
                <c:pt idx="59">
                  <c:v>2.1060345100321132</c:v>
                </c:pt>
                <c:pt idx="60">
                  <c:v>2.0554663618900011</c:v>
                </c:pt>
                <c:pt idx="61">
                  <c:v>2.0356818666134631</c:v>
                </c:pt>
                <c:pt idx="62">
                  <c:v>1.968089258804343</c:v>
                </c:pt>
                <c:pt idx="63">
                  <c:v>1.89239995930556</c:v>
                </c:pt>
                <c:pt idx="64">
                  <c:v>1.816976325635197</c:v>
                </c:pt>
                <c:pt idx="65">
                  <c:v>1.6613309267656291</c:v>
                </c:pt>
                <c:pt idx="66">
                  <c:v>1.664467814317401</c:v>
                </c:pt>
                <c:pt idx="67">
                  <c:v>1.676680553779313</c:v>
                </c:pt>
                <c:pt idx="68">
                  <c:v>1.713058553743229</c:v>
                </c:pt>
                <c:pt idx="69">
                  <c:v>1.742939423618082</c:v>
                </c:pt>
                <c:pt idx="70">
                  <c:v>1.768116657883795</c:v>
                </c:pt>
                <c:pt idx="71">
                  <c:v>1.787578562006636</c:v>
                </c:pt>
                <c:pt idx="72">
                  <c:v>1.8121223286030379</c:v>
                </c:pt>
                <c:pt idx="73">
                  <c:v>1.812223189609341</c:v>
                </c:pt>
                <c:pt idx="74">
                  <c:v>1.78941091292717</c:v>
                </c:pt>
                <c:pt idx="75">
                  <c:v>1.729634234604585</c:v>
                </c:pt>
                <c:pt idx="76">
                  <c:v>1.72211811704217</c:v>
                </c:pt>
                <c:pt idx="77">
                  <c:v>1.7280723641734119</c:v>
                </c:pt>
                <c:pt idx="78">
                  <c:v>1.7156206125331019</c:v>
                </c:pt>
                <c:pt idx="79">
                  <c:v>1.7777291893951011</c:v>
                </c:pt>
                <c:pt idx="80">
                  <c:v>1.800091778121486</c:v>
                </c:pt>
                <c:pt idx="81">
                  <c:v>1.8295419168704889</c:v>
                </c:pt>
                <c:pt idx="82">
                  <c:v>1.864192348778174</c:v>
                </c:pt>
                <c:pt idx="83">
                  <c:v>1.8980979956626891</c:v>
                </c:pt>
                <c:pt idx="84">
                  <c:v>1.936454591278284</c:v>
                </c:pt>
                <c:pt idx="85">
                  <c:v>1.9667895867197169</c:v>
                </c:pt>
                <c:pt idx="86">
                  <c:v>2.003981744008553</c:v>
                </c:pt>
                <c:pt idx="87">
                  <c:v>2.0366241073304758</c:v>
                </c:pt>
                <c:pt idx="88">
                  <c:v>2.069098585845627</c:v>
                </c:pt>
                <c:pt idx="89">
                  <c:v>2.1326835164252249</c:v>
                </c:pt>
                <c:pt idx="90">
                  <c:v>2.201010764219224</c:v>
                </c:pt>
                <c:pt idx="91">
                  <c:v>2.257672010638204</c:v>
                </c:pt>
                <c:pt idx="92">
                  <c:v>2.2915022346137519</c:v>
                </c:pt>
                <c:pt idx="93">
                  <c:v>2.3526935746066959</c:v>
                </c:pt>
                <c:pt idx="94">
                  <c:v>2.3691946002849988</c:v>
                </c:pt>
                <c:pt idx="95">
                  <c:v>2.409998350459734</c:v>
                </c:pt>
                <c:pt idx="96">
                  <c:v>2.4585517216605131</c:v>
                </c:pt>
                <c:pt idx="97">
                  <c:v>2.491904754068929</c:v>
                </c:pt>
                <c:pt idx="98">
                  <c:v>2.528340356117122</c:v>
                </c:pt>
                <c:pt idx="99">
                  <c:v>2.591762205133703</c:v>
                </c:pt>
                <c:pt idx="100">
                  <c:v>2.6350046368714599</c:v>
                </c:pt>
                <c:pt idx="101">
                  <c:v>2.6755135869661402</c:v>
                </c:pt>
                <c:pt idx="102">
                  <c:v>2.7069628023172991</c:v>
                </c:pt>
                <c:pt idx="103">
                  <c:v>2.7065949862309879</c:v>
                </c:pt>
                <c:pt idx="104">
                  <c:v>2.699773245999507</c:v>
                </c:pt>
                <c:pt idx="105">
                  <c:v>2.6993522205652489</c:v>
                </c:pt>
                <c:pt idx="106">
                  <c:v>2.7204608924326341</c:v>
                </c:pt>
                <c:pt idx="107">
                  <c:v>2.7156399746955429</c:v>
                </c:pt>
                <c:pt idx="108">
                  <c:v>2.7458218127049849</c:v>
                </c:pt>
                <c:pt idx="109">
                  <c:v>2.7595092213257479</c:v>
                </c:pt>
                <c:pt idx="110">
                  <c:v>2.7773809250849428</c:v>
                </c:pt>
                <c:pt idx="111">
                  <c:v>2.8541911672199518</c:v>
                </c:pt>
                <c:pt idx="112">
                  <c:v>2.9555322321860991</c:v>
                </c:pt>
                <c:pt idx="113">
                  <c:v>3.0710103048311099</c:v>
                </c:pt>
                <c:pt idx="114">
                  <c:v>3.1199777271397009</c:v>
                </c:pt>
                <c:pt idx="115">
                  <c:v>3.1894755457416619</c:v>
                </c:pt>
                <c:pt idx="116">
                  <c:v>3.2091778565504572</c:v>
                </c:pt>
                <c:pt idx="117">
                  <c:v>3.2638557545395428</c:v>
                </c:pt>
                <c:pt idx="118">
                  <c:v>3.2734734646048831</c:v>
                </c:pt>
                <c:pt idx="119">
                  <c:v>3.1488958113875878</c:v>
                </c:pt>
                <c:pt idx="120">
                  <c:v>3.062778953531732</c:v>
                </c:pt>
                <c:pt idx="121">
                  <c:v>3.0344813841842062</c:v>
                </c:pt>
                <c:pt idx="122">
                  <c:v>3.0833669694285661</c:v>
                </c:pt>
                <c:pt idx="123">
                  <c:v>3.1365607197306709</c:v>
                </c:pt>
                <c:pt idx="124">
                  <c:v>3.172682560122702</c:v>
                </c:pt>
                <c:pt idx="125">
                  <c:v>3.1532339425622218</c:v>
                </c:pt>
                <c:pt idx="126">
                  <c:v>3.1776542330323632</c:v>
                </c:pt>
                <c:pt idx="127">
                  <c:v>3.2395063815918861</c:v>
                </c:pt>
                <c:pt idx="128">
                  <c:v>3.3411592277368438</c:v>
                </c:pt>
                <c:pt idx="129">
                  <c:v>3.425036321654837</c:v>
                </c:pt>
                <c:pt idx="130">
                  <c:v>3.4905106488059139</c:v>
                </c:pt>
                <c:pt idx="131">
                  <c:v>3.5650321310584658</c:v>
                </c:pt>
                <c:pt idx="132">
                  <c:v>3.7614519999999998</c:v>
                </c:pt>
              </c:numCache>
            </c:numRef>
          </c:val>
          <c:smooth val="0"/>
          <c:extLst>
            <c:ext xmlns:c16="http://schemas.microsoft.com/office/drawing/2014/chart" uri="{C3380CC4-5D6E-409C-BE32-E72D297353CC}">
              <c16:uniqueId val="{00000002-DB1C-4706-A13D-9EAA7A3B9AF2}"/>
            </c:ext>
          </c:extLst>
        </c:ser>
        <c:ser>
          <c:idx val="2"/>
          <c:order val="2"/>
          <c:tx>
            <c:v>Nominel disponibel indkomst</c:v>
          </c:tx>
          <c:spPr>
            <a:ln>
              <a:solidFill>
                <a:schemeClr val="accent3"/>
              </a:solidFill>
            </a:ln>
          </c:spPr>
          <c:marker>
            <c:symbol val="none"/>
          </c:marker>
          <c:cat>
            <c:numRef>
              <c:f>'Boligpriser og BNI'!$A$8:$A$140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c:v>46022</c:v>
                </c:pt>
              </c:numCache>
            </c:numRef>
          </c:cat>
          <c:val>
            <c:numRef>
              <c:f>'Boligpriser og BNI'!$B$8:$B$140</c:f>
              <c:numCache>
                <c:formatCode>0.00</c:formatCode>
                <c:ptCount val="133"/>
                <c:pt idx="0">
                  <c:v>0.79269176567603028</c:v>
                </c:pt>
                <c:pt idx="1">
                  <c:v>0.80158979855450707</c:v>
                </c:pt>
                <c:pt idx="2">
                  <c:v>0.80913006608192706</c:v>
                </c:pt>
                <c:pt idx="3">
                  <c:v>0.81267164602575681</c:v>
                </c:pt>
                <c:pt idx="4">
                  <c:v>0.80984727817873148</c:v>
                </c:pt>
                <c:pt idx="5">
                  <c:v>0.8112937535440955</c:v>
                </c:pt>
                <c:pt idx="6">
                  <c:v>0.81542533877176093</c:v>
                </c:pt>
                <c:pt idx="7">
                  <c:v>0.82561866339216206</c:v>
                </c:pt>
                <c:pt idx="8">
                  <c:v>0.84571470364741541</c:v>
                </c:pt>
                <c:pt idx="9">
                  <c:v>0.86058069588829611</c:v>
                </c:pt>
                <c:pt idx="10">
                  <c:v>0.87842928932439979</c:v>
                </c:pt>
                <c:pt idx="11">
                  <c:v>0.89118833726880953</c:v>
                </c:pt>
                <c:pt idx="12">
                  <c:v>0.90104431121251982</c:v>
                </c:pt>
                <c:pt idx="13">
                  <c:v>0.90867109814831204</c:v>
                </c:pt>
                <c:pt idx="14">
                  <c:v>0.91190835697835859</c:v>
                </c:pt>
                <c:pt idx="15">
                  <c:v>0.91273030125489651</c:v>
                </c:pt>
                <c:pt idx="16">
                  <c:v>0.9161560260446866</c:v>
                </c:pt>
                <c:pt idx="17">
                  <c:v>0.91563496370858666</c:v>
                </c:pt>
                <c:pt idx="18">
                  <c:v>0.91878331287014059</c:v>
                </c:pt>
                <c:pt idx="19">
                  <c:v>0.92844712216102698</c:v>
                </c:pt>
                <c:pt idx="20">
                  <c:v>0.93246569838985305</c:v>
                </c:pt>
                <c:pt idx="21">
                  <c:v>0.94408987635313479</c:v>
                </c:pt>
                <c:pt idx="22">
                  <c:v>0.94936751913882678</c:v>
                </c:pt>
                <c:pt idx="23">
                  <c:v>0.95997029057915406</c:v>
                </c:pt>
                <c:pt idx="24">
                  <c:v>0.972811590488598</c:v>
                </c:pt>
                <c:pt idx="25">
                  <c:v>0.96804787451912233</c:v>
                </c:pt>
                <c:pt idx="26">
                  <c:v>0.96545944479540902</c:v>
                </c:pt>
                <c:pt idx="27">
                  <c:v>0.97182084634367871</c:v>
                </c:pt>
                <c:pt idx="28">
                  <c:v>0.97266621415277854</c:v>
                </c:pt>
                <c:pt idx="29">
                  <c:v>0.98413099736141263</c:v>
                </c:pt>
                <c:pt idx="30">
                  <c:v>1.0014757703075532</c:v>
                </c:pt>
                <c:pt idx="31">
                  <c:v>1.002920763659819</c:v>
                </c:pt>
                <c:pt idx="32">
                  <c:v>1.0114724686712151</c:v>
                </c:pt>
                <c:pt idx="33">
                  <c:v>1.0303113225875111</c:v>
                </c:pt>
                <c:pt idx="34">
                  <c:v>1.043250054388861</c:v>
                </c:pt>
                <c:pt idx="35">
                  <c:v>1.0566201219645626</c:v>
                </c:pt>
                <c:pt idx="36">
                  <c:v>1.0717746933690309</c:v>
                </c:pt>
                <c:pt idx="37">
                  <c:v>1.0784032272993929</c:v>
                </c:pt>
                <c:pt idx="38">
                  <c:v>1.0914349549187219</c:v>
                </c:pt>
                <c:pt idx="39">
                  <c:v>1.1062647257218789</c:v>
                </c:pt>
                <c:pt idx="40">
                  <c:v>1.1206885714193779</c:v>
                </c:pt>
                <c:pt idx="41">
                  <c:v>1.1387176680592315</c:v>
                </c:pt>
                <c:pt idx="42">
                  <c:v>1.1498442275957617</c:v>
                </c:pt>
                <c:pt idx="43">
                  <c:v>1.1583041064524691</c:v>
                </c:pt>
                <c:pt idx="44">
                  <c:v>1.1615602408855967</c:v>
                </c:pt>
                <c:pt idx="45">
                  <c:v>1.164291918171529</c:v>
                </c:pt>
                <c:pt idx="46">
                  <c:v>1.1685380363887683</c:v>
                </c:pt>
                <c:pt idx="47">
                  <c:v>1.1884803395675614</c:v>
                </c:pt>
                <c:pt idx="48">
                  <c:v>1.2043410681668392</c:v>
                </c:pt>
                <c:pt idx="49">
                  <c:v>1.2258324819475361</c:v>
                </c:pt>
                <c:pt idx="50">
                  <c:v>1.2408884234386983</c:v>
                </c:pt>
                <c:pt idx="51">
                  <c:v>1.2406206468757821</c:v>
                </c:pt>
                <c:pt idx="52">
                  <c:v>1.2489656341371871</c:v>
                </c:pt>
                <c:pt idx="53">
                  <c:v>1.2545536542165281</c:v>
                </c:pt>
                <c:pt idx="54">
                  <c:v>1.2856453949929711</c:v>
                </c:pt>
                <c:pt idx="55">
                  <c:v>1.297379853096128</c:v>
                </c:pt>
                <c:pt idx="56">
                  <c:v>1.3091200443868418</c:v>
                </c:pt>
                <c:pt idx="57">
                  <c:v>1.3091759032323225</c:v>
                </c:pt>
                <c:pt idx="58">
                  <c:v>1.3007214260402267</c:v>
                </c:pt>
                <c:pt idx="59">
                  <c:v>1.3065269832583575</c:v>
                </c:pt>
                <c:pt idx="60">
                  <c:v>1.3220094618664735</c:v>
                </c:pt>
                <c:pt idx="61">
                  <c:v>1.3452009150359212</c:v>
                </c:pt>
                <c:pt idx="62">
                  <c:v>1.3523332456629964</c:v>
                </c:pt>
                <c:pt idx="63">
                  <c:v>1.3629369132852451</c:v>
                </c:pt>
                <c:pt idx="64">
                  <c:v>1.3521244918698039</c:v>
                </c:pt>
                <c:pt idx="65">
                  <c:v>1.3607763964316639</c:v>
                </c:pt>
                <c:pt idx="66">
                  <c:v>1.3597396476916606</c:v>
                </c:pt>
                <c:pt idx="67">
                  <c:v>1.3649635977854992</c:v>
                </c:pt>
                <c:pt idx="68">
                  <c:v>1.3992129668259004</c:v>
                </c:pt>
                <c:pt idx="69">
                  <c:v>1.391635807582124</c:v>
                </c:pt>
                <c:pt idx="70">
                  <c:v>1.4102783473470202</c:v>
                </c:pt>
                <c:pt idx="71">
                  <c:v>1.4481874326947248</c:v>
                </c:pt>
                <c:pt idx="72">
                  <c:v>1.4693046072031204</c:v>
                </c:pt>
                <c:pt idx="73">
                  <c:v>1.5030044928251192</c:v>
                </c:pt>
                <c:pt idx="74">
                  <c:v>1.5339074628103926</c:v>
                </c:pt>
                <c:pt idx="75">
                  <c:v>1.5358950709912738</c:v>
                </c:pt>
                <c:pt idx="76">
                  <c:v>1.529394938851349</c:v>
                </c:pt>
                <c:pt idx="77">
                  <c:v>1.5414045846721718</c:v>
                </c:pt>
                <c:pt idx="78">
                  <c:v>1.534915004457919</c:v>
                </c:pt>
                <c:pt idx="79">
                  <c:v>1.5458032898130611</c:v>
                </c:pt>
                <c:pt idx="80">
                  <c:v>1.5540969084291449</c:v>
                </c:pt>
                <c:pt idx="81">
                  <c:v>1.5507908527423562</c:v>
                </c:pt>
                <c:pt idx="82">
                  <c:v>1.5607192535295602</c:v>
                </c:pt>
                <c:pt idx="83">
                  <c:v>1.5669056169655533</c:v>
                </c:pt>
                <c:pt idx="84">
                  <c:v>1.6003575137060686</c:v>
                </c:pt>
                <c:pt idx="85">
                  <c:v>1.6230365158495164</c:v>
                </c:pt>
                <c:pt idx="86">
                  <c:v>1.6418182425465484</c:v>
                </c:pt>
                <c:pt idx="87">
                  <c:v>1.6499489775214229</c:v>
                </c:pt>
                <c:pt idx="88">
                  <c:v>1.6470002091157863</c:v>
                </c:pt>
                <c:pt idx="89">
                  <c:v>1.662384759852352</c:v>
                </c:pt>
                <c:pt idx="90">
                  <c:v>1.6783390859192595</c:v>
                </c:pt>
                <c:pt idx="91">
                  <c:v>1.6863712721888868</c:v>
                </c:pt>
                <c:pt idx="92">
                  <c:v>1.6858434469610637</c:v>
                </c:pt>
                <c:pt idx="93">
                  <c:v>1.6954230968009152</c:v>
                </c:pt>
                <c:pt idx="94">
                  <c:v>1.6949144242562666</c:v>
                </c:pt>
                <c:pt idx="95">
                  <c:v>1.7093217522368587</c:v>
                </c:pt>
                <c:pt idx="96">
                  <c:v>1.7428101580689488</c:v>
                </c:pt>
                <c:pt idx="97">
                  <c:v>1.7521524957879515</c:v>
                </c:pt>
                <c:pt idx="98">
                  <c:v>1.7656632411858897</c:v>
                </c:pt>
                <c:pt idx="99">
                  <c:v>1.7885366597194527</c:v>
                </c:pt>
                <c:pt idx="100">
                  <c:v>1.7998194275667374</c:v>
                </c:pt>
                <c:pt idx="101">
                  <c:v>1.8025821349648137</c:v>
                </c:pt>
                <c:pt idx="102">
                  <c:v>1.844203004580675</c:v>
                </c:pt>
                <c:pt idx="103">
                  <c:v>1.8622602063362719</c:v>
                </c:pt>
                <c:pt idx="104">
                  <c:v>1.8684987798998678</c:v>
                </c:pt>
                <c:pt idx="105">
                  <c:v>1.8864203685252834</c:v>
                </c:pt>
                <c:pt idx="106">
                  <c:v>1.8905287812226843</c:v>
                </c:pt>
                <c:pt idx="107">
                  <c:v>1.9001084496393763</c:v>
                </c:pt>
                <c:pt idx="108">
                  <c:v>1.9201436542448946</c:v>
                </c:pt>
                <c:pt idx="109">
                  <c:v>1.9321832816715154</c:v>
                </c:pt>
                <c:pt idx="110">
                  <c:v>1.9384579196194707</c:v>
                </c:pt>
                <c:pt idx="111">
                  <c:v>1.9528641844685475</c:v>
                </c:pt>
                <c:pt idx="112">
                  <c:v>2.0177274848928199</c:v>
                </c:pt>
                <c:pt idx="113">
                  <c:v>2.0509957413976063</c:v>
                </c:pt>
                <c:pt idx="114">
                  <c:v>2.0598935609235101</c:v>
                </c:pt>
                <c:pt idx="115">
                  <c:v>2.0728410570408902</c:v>
                </c:pt>
                <c:pt idx="116">
                  <c:v>2.046466783589199</c:v>
                </c:pt>
                <c:pt idx="117">
                  <c:v>2.086412041930009</c:v>
                </c:pt>
                <c:pt idx="118">
                  <c:v>2.1166641083063205</c:v>
                </c:pt>
                <c:pt idx="119">
                  <c:v>2.1457243852326946</c:v>
                </c:pt>
                <c:pt idx="120">
                  <c:v>2.1887761914248776</c:v>
                </c:pt>
                <c:pt idx="121">
                  <c:v>2.2347670262581798</c:v>
                </c:pt>
                <c:pt idx="122">
                  <c:v>2.2619190675563536</c:v>
                </c:pt>
                <c:pt idx="123">
                  <c:v>2.3021795785013368</c:v>
                </c:pt>
                <c:pt idx="124">
                  <c:v>2.3177293160991215</c:v>
                </c:pt>
                <c:pt idx="125">
                  <c:v>2.3119887965872046</c:v>
                </c:pt>
                <c:pt idx="126">
                  <c:v>2.3493511764019495</c:v>
                </c:pt>
                <c:pt idx="127">
                  <c:v>2.3731343533571181</c:v>
                </c:pt>
                <c:pt idx="128">
                  <c:v>2.394472895637541</c:v>
                </c:pt>
                <c:pt idx="129">
                  <c:v>2.4154278516584924</c:v>
                </c:pt>
                <c:pt idx="130">
                  <c:v>2.4518398531451031</c:v>
                </c:pt>
                <c:pt idx="131">
                  <c:v>2.481734853652334</c:v>
                </c:pt>
                <c:pt idx="132">
                  <c:v>2.512839</c:v>
                </c:pt>
              </c:numCache>
            </c:numRef>
          </c:val>
          <c:smooth val="0"/>
          <c:extLst>
            <c:ext xmlns:c16="http://schemas.microsoft.com/office/drawing/2014/chart" uri="{C3380CC4-5D6E-409C-BE32-E72D297353CC}">
              <c16:uniqueId val="{00000003-DB1C-4706-A13D-9EAA7A3B9AF2}"/>
            </c:ext>
          </c:extLst>
        </c:ser>
        <c:dLbls>
          <c:showLegendKey val="0"/>
          <c:showVal val="0"/>
          <c:showCatName val="0"/>
          <c:showSerName val="0"/>
          <c:showPercent val="0"/>
          <c:showBubbleSize val="0"/>
        </c:dLbls>
        <c:marker val="1"/>
        <c:smooth val="0"/>
        <c:axId val="708313472"/>
        <c:axId val="708315008"/>
      </c:lineChart>
      <c:dateAx>
        <c:axId val="708313472"/>
        <c:scaling>
          <c:orientation val="minMax"/>
          <c:max val="46112"/>
          <c:min val="33970"/>
        </c:scaling>
        <c:delete val="0"/>
        <c:axPos val="b"/>
        <c:numFmt formatCode="yyyy" sourceLinked="0"/>
        <c:majorTickMark val="out"/>
        <c:minorTickMark val="out"/>
        <c:tickLblPos val="nextTo"/>
        <c:spPr>
          <a:ln/>
        </c:spPr>
        <c:crossAx val="708315008"/>
        <c:crossesAt val="-50"/>
        <c:auto val="1"/>
        <c:lblOffset val="100"/>
        <c:baseTimeUnit val="months"/>
        <c:majorUnit val="24"/>
        <c:majorTimeUnit val="months"/>
        <c:minorUnit val="12"/>
        <c:minorTimeUnit val="months"/>
      </c:dateAx>
      <c:valAx>
        <c:axId val="708315008"/>
        <c:scaling>
          <c:orientation val="minMax"/>
          <c:max val="4"/>
        </c:scaling>
        <c:delete val="0"/>
        <c:axPos val="l"/>
        <c:majorGridlines>
          <c:spPr>
            <a:ln>
              <a:solidFill>
                <a:schemeClr val="accent6"/>
              </a:solidFill>
            </a:ln>
          </c:spPr>
        </c:majorGridlines>
        <c:numFmt formatCode="General" sourceLinked="0"/>
        <c:majorTickMark val="out"/>
        <c:minorTickMark val="none"/>
        <c:tickLblPos val="nextTo"/>
        <c:spPr>
          <a:ln>
            <a:noFill/>
          </a:ln>
        </c:spPr>
        <c:crossAx val="708313472"/>
        <c:crosses val="autoZero"/>
        <c:crossBetween val="between"/>
      </c:valAx>
      <c:valAx>
        <c:axId val="708316544"/>
        <c:scaling>
          <c:orientation val="minMax"/>
          <c:max val="50"/>
          <c:min val="-30"/>
        </c:scaling>
        <c:delete val="0"/>
        <c:axPos val="r"/>
        <c:numFmt formatCode="0" sourceLinked="0"/>
        <c:majorTickMark val="out"/>
        <c:minorTickMark val="none"/>
        <c:tickLblPos val="nextTo"/>
        <c:spPr>
          <a:ln>
            <a:noFill/>
          </a:ln>
        </c:spPr>
        <c:crossAx val="708326528"/>
        <c:crosses val="max"/>
        <c:crossBetween val="between"/>
        <c:majorUnit val="10"/>
      </c:valAx>
      <c:catAx>
        <c:axId val="708326528"/>
        <c:scaling>
          <c:orientation val="minMax"/>
        </c:scaling>
        <c:delete val="1"/>
        <c:axPos val="b"/>
        <c:majorTickMark val="out"/>
        <c:minorTickMark val="none"/>
        <c:tickLblPos val="nextTo"/>
        <c:crossAx val="708316544"/>
        <c:crosses val="autoZero"/>
        <c:auto val="1"/>
        <c:lblAlgn val="ctr"/>
        <c:lblOffset val="100"/>
        <c:tickLblSkip val="1"/>
        <c:tickMarkSkip val="1"/>
        <c:noMultiLvlLbl val="0"/>
      </c:catAx>
    </c:plotArea>
    <c:legend>
      <c:legendPos val="r"/>
      <c:layout>
        <c:manualLayout>
          <c:xMode val="edge"/>
          <c:yMode val="edge"/>
          <c:x val="1.0338718131772997E-2"/>
          <c:y val="0.93263867423642888"/>
          <c:w val="0.97014571640083447"/>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5371286944422152E-2"/>
          <c:w val="0.90934480078119495"/>
          <c:h val="0.81471266345634419"/>
        </c:manualLayout>
      </c:layout>
      <c:lineChart>
        <c:grouping val="standard"/>
        <c:varyColors val="0"/>
        <c:ser>
          <c:idx val="0"/>
          <c:order val="0"/>
          <c:tx>
            <c:strRef>
              <c:f>Betalingsbalancen!$B$6</c:f>
              <c:strCache>
                <c:ptCount val="1"/>
                <c:pt idx="0">
                  <c:v>Betalingsbalancen/BNP</c:v>
                </c:pt>
              </c:strCache>
            </c:strRef>
          </c:tx>
          <c:marker>
            <c:symbol val="none"/>
          </c:marker>
          <c:cat>
            <c:numRef>
              <c:f>Betalingsbalancen!$A$7:$A$142</c:f>
              <c:numCache>
                <c:formatCode>m/d/yyyy</c:formatCode>
                <c:ptCount val="136"/>
                <c:pt idx="0">
                  <c:v>33694</c:v>
                </c:pt>
                <c:pt idx="1">
                  <c:v>33785</c:v>
                </c:pt>
                <c:pt idx="2">
                  <c:v>33877</c:v>
                </c:pt>
                <c:pt idx="3">
                  <c:v>33969</c:v>
                </c:pt>
                <c:pt idx="4">
                  <c:v>34059</c:v>
                </c:pt>
                <c:pt idx="5">
                  <c:v>34150</c:v>
                </c:pt>
                <c:pt idx="6">
                  <c:v>34242</c:v>
                </c:pt>
                <c:pt idx="7">
                  <c:v>34334</c:v>
                </c:pt>
                <c:pt idx="8">
                  <c:v>34424</c:v>
                </c:pt>
                <c:pt idx="9">
                  <c:v>34515</c:v>
                </c:pt>
                <c:pt idx="10">
                  <c:v>34607</c:v>
                </c:pt>
                <c:pt idx="11">
                  <c:v>34699</c:v>
                </c:pt>
                <c:pt idx="12">
                  <c:v>34789</c:v>
                </c:pt>
                <c:pt idx="13">
                  <c:v>34880</c:v>
                </c:pt>
                <c:pt idx="14">
                  <c:v>34972</c:v>
                </c:pt>
                <c:pt idx="15">
                  <c:v>35064</c:v>
                </c:pt>
                <c:pt idx="16">
                  <c:v>35155</c:v>
                </c:pt>
                <c:pt idx="17">
                  <c:v>35246</c:v>
                </c:pt>
                <c:pt idx="18">
                  <c:v>35338</c:v>
                </c:pt>
                <c:pt idx="19">
                  <c:v>35430</c:v>
                </c:pt>
                <c:pt idx="20">
                  <c:v>35520</c:v>
                </c:pt>
                <c:pt idx="21">
                  <c:v>35611</c:v>
                </c:pt>
                <c:pt idx="22">
                  <c:v>35703</c:v>
                </c:pt>
                <c:pt idx="23">
                  <c:v>35795</c:v>
                </c:pt>
                <c:pt idx="24">
                  <c:v>35885</c:v>
                </c:pt>
                <c:pt idx="25">
                  <c:v>35976</c:v>
                </c:pt>
                <c:pt idx="26">
                  <c:v>36068</c:v>
                </c:pt>
                <c:pt idx="27">
                  <c:v>36160</c:v>
                </c:pt>
                <c:pt idx="28">
                  <c:v>36250</c:v>
                </c:pt>
                <c:pt idx="29">
                  <c:v>36341</c:v>
                </c:pt>
                <c:pt idx="30">
                  <c:v>36433</c:v>
                </c:pt>
                <c:pt idx="31">
                  <c:v>36525</c:v>
                </c:pt>
                <c:pt idx="32">
                  <c:v>36616</c:v>
                </c:pt>
                <c:pt idx="33">
                  <c:v>36707</c:v>
                </c:pt>
                <c:pt idx="34">
                  <c:v>36799</c:v>
                </c:pt>
                <c:pt idx="35">
                  <c:v>36891</c:v>
                </c:pt>
                <c:pt idx="36">
                  <c:v>36981</c:v>
                </c:pt>
                <c:pt idx="37">
                  <c:v>37072</c:v>
                </c:pt>
                <c:pt idx="38">
                  <c:v>37164</c:v>
                </c:pt>
                <c:pt idx="39">
                  <c:v>37256</c:v>
                </c:pt>
                <c:pt idx="40">
                  <c:v>37346</c:v>
                </c:pt>
                <c:pt idx="41">
                  <c:v>37437</c:v>
                </c:pt>
                <c:pt idx="42">
                  <c:v>37529</c:v>
                </c:pt>
                <c:pt idx="43">
                  <c:v>37621</c:v>
                </c:pt>
                <c:pt idx="44">
                  <c:v>37711</c:v>
                </c:pt>
                <c:pt idx="45">
                  <c:v>37802</c:v>
                </c:pt>
                <c:pt idx="46">
                  <c:v>37894</c:v>
                </c:pt>
                <c:pt idx="47">
                  <c:v>37986</c:v>
                </c:pt>
                <c:pt idx="48">
                  <c:v>38077</c:v>
                </c:pt>
                <c:pt idx="49">
                  <c:v>38168</c:v>
                </c:pt>
                <c:pt idx="50">
                  <c:v>38260</c:v>
                </c:pt>
                <c:pt idx="51">
                  <c:v>38352</c:v>
                </c:pt>
                <c:pt idx="52">
                  <c:v>38442</c:v>
                </c:pt>
                <c:pt idx="53">
                  <c:v>38533</c:v>
                </c:pt>
                <c:pt idx="54">
                  <c:v>38625</c:v>
                </c:pt>
                <c:pt idx="55">
                  <c:v>38717</c:v>
                </c:pt>
                <c:pt idx="56">
                  <c:v>38807</c:v>
                </c:pt>
                <c:pt idx="57">
                  <c:v>38898</c:v>
                </c:pt>
                <c:pt idx="58">
                  <c:v>38990</c:v>
                </c:pt>
                <c:pt idx="59">
                  <c:v>39082</c:v>
                </c:pt>
                <c:pt idx="60">
                  <c:v>39172</c:v>
                </c:pt>
                <c:pt idx="61">
                  <c:v>39263</c:v>
                </c:pt>
                <c:pt idx="62">
                  <c:v>39355</c:v>
                </c:pt>
                <c:pt idx="63">
                  <c:v>39447</c:v>
                </c:pt>
                <c:pt idx="64">
                  <c:v>39538</c:v>
                </c:pt>
                <c:pt idx="65">
                  <c:v>39629</c:v>
                </c:pt>
                <c:pt idx="66">
                  <c:v>39721</c:v>
                </c:pt>
                <c:pt idx="67">
                  <c:v>39813</c:v>
                </c:pt>
                <c:pt idx="68">
                  <c:v>39903</c:v>
                </c:pt>
                <c:pt idx="69">
                  <c:v>39994</c:v>
                </c:pt>
                <c:pt idx="70">
                  <c:v>40086</c:v>
                </c:pt>
                <c:pt idx="71">
                  <c:v>40178</c:v>
                </c:pt>
                <c:pt idx="72">
                  <c:v>40268</c:v>
                </c:pt>
                <c:pt idx="73">
                  <c:v>40359</c:v>
                </c:pt>
                <c:pt idx="74">
                  <c:v>40451</c:v>
                </c:pt>
                <c:pt idx="75">
                  <c:v>40543</c:v>
                </c:pt>
                <c:pt idx="76">
                  <c:v>40633</c:v>
                </c:pt>
                <c:pt idx="77">
                  <c:v>40724</c:v>
                </c:pt>
                <c:pt idx="78">
                  <c:v>40816</c:v>
                </c:pt>
                <c:pt idx="79">
                  <c:v>40908</c:v>
                </c:pt>
                <c:pt idx="80">
                  <c:v>40999</c:v>
                </c:pt>
                <c:pt idx="81">
                  <c:v>41090</c:v>
                </c:pt>
                <c:pt idx="82">
                  <c:v>41182</c:v>
                </c:pt>
                <c:pt idx="83">
                  <c:v>41274</c:v>
                </c:pt>
                <c:pt idx="84">
                  <c:v>41364</c:v>
                </c:pt>
                <c:pt idx="85">
                  <c:v>41455</c:v>
                </c:pt>
                <c:pt idx="86">
                  <c:v>41547</c:v>
                </c:pt>
                <c:pt idx="87">
                  <c:v>41639</c:v>
                </c:pt>
                <c:pt idx="88">
                  <c:v>41729</c:v>
                </c:pt>
                <c:pt idx="89">
                  <c:v>41820</c:v>
                </c:pt>
                <c:pt idx="90">
                  <c:v>41912</c:v>
                </c:pt>
                <c:pt idx="91">
                  <c:v>42004</c:v>
                </c:pt>
                <c:pt idx="92">
                  <c:v>42094</c:v>
                </c:pt>
                <c:pt idx="93">
                  <c:v>42185</c:v>
                </c:pt>
                <c:pt idx="94">
                  <c:v>42277</c:v>
                </c:pt>
                <c:pt idx="95">
                  <c:v>42369</c:v>
                </c:pt>
                <c:pt idx="96">
                  <c:v>42460</c:v>
                </c:pt>
                <c:pt idx="97">
                  <c:v>42551</c:v>
                </c:pt>
                <c:pt idx="98">
                  <c:v>42643</c:v>
                </c:pt>
                <c:pt idx="99">
                  <c:v>42735</c:v>
                </c:pt>
                <c:pt idx="100">
                  <c:v>42825</c:v>
                </c:pt>
                <c:pt idx="101">
                  <c:v>42916</c:v>
                </c:pt>
                <c:pt idx="102">
                  <c:v>43008</c:v>
                </c:pt>
                <c:pt idx="103">
                  <c:v>43100</c:v>
                </c:pt>
                <c:pt idx="104">
                  <c:v>43190</c:v>
                </c:pt>
                <c:pt idx="105">
                  <c:v>43281</c:v>
                </c:pt>
                <c:pt idx="106">
                  <c:v>43373</c:v>
                </c:pt>
                <c:pt idx="107">
                  <c:v>43465</c:v>
                </c:pt>
                <c:pt idx="108">
                  <c:v>43555</c:v>
                </c:pt>
                <c:pt idx="109">
                  <c:v>43646</c:v>
                </c:pt>
                <c:pt idx="110">
                  <c:v>43738</c:v>
                </c:pt>
                <c:pt idx="111">
                  <c:v>43830</c:v>
                </c:pt>
                <c:pt idx="112">
                  <c:v>43921</c:v>
                </c:pt>
                <c:pt idx="113">
                  <c:v>44012</c:v>
                </c:pt>
                <c:pt idx="114">
                  <c:v>44104</c:v>
                </c:pt>
                <c:pt idx="115">
                  <c:v>44196</c:v>
                </c:pt>
                <c:pt idx="116">
                  <c:v>44286</c:v>
                </c:pt>
                <c:pt idx="117">
                  <c:v>44377</c:v>
                </c:pt>
                <c:pt idx="118">
                  <c:v>44469</c:v>
                </c:pt>
                <c:pt idx="119">
                  <c:v>44561</c:v>
                </c:pt>
                <c:pt idx="120">
                  <c:v>44651</c:v>
                </c:pt>
                <c:pt idx="121">
                  <c:v>44742</c:v>
                </c:pt>
                <c:pt idx="122">
                  <c:v>44834</c:v>
                </c:pt>
                <c:pt idx="123">
                  <c:v>44926</c:v>
                </c:pt>
                <c:pt idx="124">
                  <c:v>45016</c:v>
                </c:pt>
                <c:pt idx="125">
                  <c:v>45107</c:v>
                </c:pt>
                <c:pt idx="126">
                  <c:v>45199</c:v>
                </c:pt>
                <c:pt idx="127">
                  <c:v>45291</c:v>
                </c:pt>
                <c:pt idx="128">
                  <c:v>45382</c:v>
                </c:pt>
                <c:pt idx="129">
                  <c:v>45473</c:v>
                </c:pt>
                <c:pt idx="130">
                  <c:v>45565</c:v>
                </c:pt>
                <c:pt idx="131">
                  <c:v>45657</c:v>
                </c:pt>
                <c:pt idx="132">
                  <c:v>45747</c:v>
                </c:pt>
                <c:pt idx="133">
                  <c:v>45838</c:v>
                </c:pt>
                <c:pt idx="134">
                  <c:v>45930</c:v>
                </c:pt>
                <c:pt idx="135">
                  <c:v>46022</c:v>
                </c:pt>
              </c:numCache>
            </c:numRef>
          </c:cat>
          <c:val>
            <c:numRef>
              <c:f>Betalingsbalancen!$B$7:$B$142</c:f>
              <c:numCache>
                <c:formatCode>0.00</c:formatCode>
                <c:ptCount val="136"/>
                <c:pt idx="0">
                  <c:v>1.407382100477057</c:v>
                </c:pt>
                <c:pt idx="1">
                  <c:v>1.826586430469374</c:v>
                </c:pt>
                <c:pt idx="2">
                  <c:v>2.094396455946403</c:v>
                </c:pt>
                <c:pt idx="3">
                  <c:v>2.143548781777362</c:v>
                </c:pt>
                <c:pt idx="4">
                  <c:v>2.17728093323139</c:v>
                </c:pt>
                <c:pt idx="5">
                  <c:v>2.4798807764119668</c:v>
                </c:pt>
                <c:pt idx="6">
                  <c:v>2.6097119479923752</c:v>
                </c:pt>
                <c:pt idx="7">
                  <c:v>3.076795718151184</c:v>
                </c:pt>
                <c:pt idx="8">
                  <c:v>3.0910811349666072</c:v>
                </c:pt>
                <c:pt idx="9">
                  <c:v>2.615974102530247</c:v>
                </c:pt>
                <c:pt idx="10">
                  <c:v>2.2064075452111989</c:v>
                </c:pt>
                <c:pt idx="11">
                  <c:v>1.6684949775196729</c:v>
                </c:pt>
                <c:pt idx="12">
                  <c:v>1.9321154516425429</c:v>
                </c:pt>
                <c:pt idx="13">
                  <c:v>1.5906745554500299</c:v>
                </c:pt>
                <c:pt idx="14">
                  <c:v>1.1952606822812011</c:v>
                </c:pt>
                <c:pt idx="15">
                  <c:v>0.88785445671101226</c:v>
                </c:pt>
                <c:pt idx="16">
                  <c:v>0.68995130921011227</c:v>
                </c:pt>
                <c:pt idx="17">
                  <c:v>1.243664612458492</c:v>
                </c:pt>
                <c:pt idx="18">
                  <c:v>1.3553791011046059</c:v>
                </c:pt>
                <c:pt idx="19">
                  <c:v>1.43209788360393</c:v>
                </c:pt>
                <c:pt idx="20">
                  <c:v>1.137120935102413</c:v>
                </c:pt>
                <c:pt idx="21">
                  <c:v>0.63984949823830684</c:v>
                </c:pt>
                <c:pt idx="22">
                  <c:v>0.79756934383065936</c:v>
                </c:pt>
                <c:pt idx="23">
                  <c:v>0.74941715259374286</c:v>
                </c:pt>
                <c:pt idx="24">
                  <c:v>0.19312641581188261</c:v>
                </c:pt>
                <c:pt idx="25">
                  <c:v>-0.21313201167445031</c:v>
                </c:pt>
                <c:pt idx="26">
                  <c:v>-2.5807177300011239E-2</c:v>
                </c:pt>
                <c:pt idx="27">
                  <c:v>-0.60105584682347624</c:v>
                </c:pt>
                <c:pt idx="28">
                  <c:v>0.13955005638601381</c:v>
                </c:pt>
                <c:pt idx="29">
                  <c:v>1.1463747169418059</c:v>
                </c:pt>
                <c:pt idx="30">
                  <c:v>1.231022033977945</c:v>
                </c:pt>
                <c:pt idx="31">
                  <c:v>2.3096007886491741</c:v>
                </c:pt>
                <c:pt idx="32">
                  <c:v>1.836585345207489</c:v>
                </c:pt>
                <c:pt idx="33">
                  <c:v>1.296315888395295</c:v>
                </c:pt>
                <c:pt idx="34">
                  <c:v>1.4191494296385141</c:v>
                </c:pt>
                <c:pt idx="35">
                  <c:v>1.709100666872263</c:v>
                </c:pt>
                <c:pt idx="36">
                  <c:v>2.691660105909913</c:v>
                </c:pt>
                <c:pt idx="37">
                  <c:v>3.409120182213381</c:v>
                </c:pt>
                <c:pt idx="38">
                  <c:v>3.5926977095743848</c:v>
                </c:pt>
                <c:pt idx="39">
                  <c:v>3.312719404641089</c:v>
                </c:pt>
                <c:pt idx="40">
                  <c:v>2.7082010249355002</c:v>
                </c:pt>
                <c:pt idx="41">
                  <c:v>2.8400568133919042</c:v>
                </c:pt>
                <c:pt idx="42">
                  <c:v>2.8516550981707658</c:v>
                </c:pt>
                <c:pt idx="43">
                  <c:v>3.1018976201449719</c:v>
                </c:pt>
                <c:pt idx="44">
                  <c:v>3.451190179349731</c:v>
                </c:pt>
                <c:pt idx="45">
                  <c:v>3.3202917987963652</c:v>
                </c:pt>
                <c:pt idx="46">
                  <c:v>3.6386896624029781</c:v>
                </c:pt>
                <c:pt idx="47">
                  <c:v>3.613763478750792</c:v>
                </c:pt>
                <c:pt idx="48">
                  <c:v>3.87331246657644</c:v>
                </c:pt>
                <c:pt idx="49">
                  <c:v>3.8838550255856981</c:v>
                </c:pt>
                <c:pt idx="50">
                  <c:v>3.4129553369464758</c:v>
                </c:pt>
                <c:pt idx="51">
                  <c:v>3.2458039080612329</c:v>
                </c:pt>
                <c:pt idx="52">
                  <c:v>2.8935371968721189</c:v>
                </c:pt>
                <c:pt idx="53">
                  <c:v>3.0119854782472131</c:v>
                </c:pt>
                <c:pt idx="54">
                  <c:v>3.4119491627271139</c:v>
                </c:pt>
                <c:pt idx="55">
                  <c:v>4.1146306898301832</c:v>
                </c:pt>
                <c:pt idx="56">
                  <c:v>4.3427349702182472</c:v>
                </c:pt>
                <c:pt idx="57">
                  <c:v>3.9504222895322441</c:v>
                </c:pt>
                <c:pt idx="58">
                  <c:v>3.8854746768788191</c:v>
                </c:pt>
                <c:pt idx="59">
                  <c:v>3.2524132958338949</c:v>
                </c:pt>
                <c:pt idx="60">
                  <c:v>2.017737010834618</c:v>
                </c:pt>
                <c:pt idx="61">
                  <c:v>1.680391026567378</c:v>
                </c:pt>
                <c:pt idx="62">
                  <c:v>1.0370635592084601</c:v>
                </c:pt>
                <c:pt idx="63">
                  <c:v>1.328401213431383</c:v>
                </c:pt>
                <c:pt idx="64">
                  <c:v>1.941983605880109</c:v>
                </c:pt>
                <c:pt idx="65">
                  <c:v>2.560550692590799</c:v>
                </c:pt>
                <c:pt idx="66">
                  <c:v>3.1599475722273049</c:v>
                </c:pt>
                <c:pt idx="67">
                  <c:v>2.8667542801186419</c:v>
                </c:pt>
                <c:pt idx="68">
                  <c:v>3.2688318654418942</c:v>
                </c:pt>
                <c:pt idx="69">
                  <c:v>3.269282714275394</c:v>
                </c:pt>
                <c:pt idx="70">
                  <c:v>3.0351694489566028</c:v>
                </c:pt>
                <c:pt idx="71">
                  <c:v>3.5823455932317172</c:v>
                </c:pt>
                <c:pt idx="72">
                  <c:v>4.2711118878482219</c:v>
                </c:pt>
                <c:pt idx="73">
                  <c:v>4.8525402059270784</c:v>
                </c:pt>
                <c:pt idx="74">
                  <c:v>5.9146406064370591</c:v>
                </c:pt>
                <c:pt idx="75">
                  <c:v>6.4073132294956983</c:v>
                </c:pt>
                <c:pt idx="76">
                  <c:v>6.8736034209459218</c:v>
                </c:pt>
                <c:pt idx="77">
                  <c:v>6.8549918904755263</c:v>
                </c:pt>
                <c:pt idx="78">
                  <c:v>6.5835215847782962</c:v>
                </c:pt>
                <c:pt idx="79">
                  <c:v>6.3449644621424648</c:v>
                </c:pt>
                <c:pt idx="80">
                  <c:v>5.5401852222450838</c:v>
                </c:pt>
                <c:pt idx="81">
                  <c:v>5.9440360137983168</c:v>
                </c:pt>
                <c:pt idx="82">
                  <c:v>6.1044671771794414</c:v>
                </c:pt>
                <c:pt idx="83">
                  <c:v>6.060946329154322</c:v>
                </c:pt>
                <c:pt idx="84">
                  <c:v>6.5260802107627649</c:v>
                </c:pt>
                <c:pt idx="85">
                  <c:v>6.6827518144462266</c:v>
                </c:pt>
                <c:pt idx="86">
                  <c:v>6.890415184851058</c:v>
                </c:pt>
                <c:pt idx="87">
                  <c:v>7.3659193878472067</c:v>
                </c:pt>
                <c:pt idx="88">
                  <c:v>7.642542839066178</c:v>
                </c:pt>
                <c:pt idx="89">
                  <c:v>7.5042732840344542</c:v>
                </c:pt>
                <c:pt idx="90">
                  <c:v>7.9787826460308926</c:v>
                </c:pt>
                <c:pt idx="91">
                  <c:v>8.3939765485362514</c:v>
                </c:pt>
                <c:pt idx="92">
                  <c:v>8.9251381078231162</c:v>
                </c:pt>
                <c:pt idx="93">
                  <c:v>8.8958983698713379</c:v>
                </c:pt>
                <c:pt idx="94">
                  <c:v>8.7019979553490323</c:v>
                </c:pt>
                <c:pt idx="95">
                  <c:v>7.9624055750143006</c:v>
                </c:pt>
                <c:pt idx="96">
                  <c:v>7.2708920125960104</c:v>
                </c:pt>
                <c:pt idx="97">
                  <c:v>7.2559676934140578</c:v>
                </c:pt>
                <c:pt idx="98">
                  <c:v>6.5936915808706491</c:v>
                </c:pt>
                <c:pt idx="99">
                  <c:v>7.0821750643877941</c:v>
                </c:pt>
                <c:pt idx="100">
                  <c:v>7.4225257149009698</c:v>
                </c:pt>
                <c:pt idx="101">
                  <c:v>7.6556701918814198</c:v>
                </c:pt>
                <c:pt idx="102">
                  <c:v>7.909016628903121</c:v>
                </c:pt>
                <c:pt idx="103">
                  <c:v>7.3274165776369014</c:v>
                </c:pt>
                <c:pt idx="104">
                  <c:v>6.7723620974857539</c:v>
                </c:pt>
                <c:pt idx="105">
                  <c:v>5.804045126613266</c:v>
                </c:pt>
                <c:pt idx="106">
                  <c:v>6.0123196508480223</c:v>
                </c:pt>
                <c:pt idx="107">
                  <c:v>6.2995389318952224</c:v>
                </c:pt>
                <c:pt idx="108">
                  <c:v>6.2258619931752097</c:v>
                </c:pt>
                <c:pt idx="109">
                  <c:v>7.329623663384603</c:v>
                </c:pt>
                <c:pt idx="110">
                  <c:v>7.4572111058997912</c:v>
                </c:pt>
                <c:pt idx="111">
                  <c:v>7.441926535138343</c:v>
                </c:pt>
                <c:pt idx="112">
                  <c:v>7.8578811677221712</c:v>
                </c:pt>
                <c:pt idx="113">
                  <c:v>7.9207809625907499</c:v>
                </c:pt>
                <c:pt idx="114">
                  <c:v>7.9528477953314773</c:v>
                </c:pt>
                <c:pt idx="115">
                  <c:v>7.2653554108112832</c:v>
                </c:pt>
                <c:pt idx="116">
                  <c:v>7.6177199928835551</c:v>
                </c:pt>
                <c:pt idx="117">
                  <c:v>7.5132023111022432</c:v>
                </c:pt>
                <c:pt idx="118">
                  <c:v>7.5675153597947808</c:v>
                </c:pt>
                <c:pt idx="119">
                  <c:v>8.5576104900255547</c:v>
                </c:pt>
                <c:pt idx="120">
                  <c:v>8.9962325592785586</c:v>
                </c:pt>
                <c:pt idx="121">
                  <c:v>9.6516631098991983</c:v>
                </c:pt>
                <c:pt idx="122">
                  <c:v>11.17256123608775</c:v>
                </c:pt>
                <c:pt idx="123">
                  <c:v>11.147092489398769</c:v>
                </c:pt>
                <c:pt idx="124">
                  <c:v>11.36370607093723</c:v>
                </c:pt>
                <c:pt idx="125">
                  <c:v>11.604954111680421</c:v>
                </c:pt>
                <c:pt idx="126">
                  <c:v>10.29453475878833</c:v>
                </c:pt>
                <c:pt idx="127">
                  <c:v>10.996123499867689</c:v>
                </c:pt>
                <c:pt idx="128">
                  <c:v>11.03659752473915</c:v>
                </c:pt>
                <c:pt idx="129">
                  <c:v>11.14723224863555</c:v>
                </c:pt>
                <c:pt idx="130">
                  <c:v>12.33471548473339</c:v>
                </c:pt>
                <c:pt idx="131">
                  <c:v>12.20715802069221</c:v>
                </c:pt>
                <c:pt idx="132">
                  <c:v>12.28925244456776</c:v>
                </c:pt>
                <c:pt idx="133">
                  <c:v>12.16751191758477</c:v>
                </c:pt>
                <c:pt idx="134">
                  <c:v>12.122220080979609</c:v>
                </c:pt>
                <c:pt idx="135">
                  <c:v>12.76686055549629</c:v>
                </c:pt>
              </c:numCache>
            </c:numRef>
          </c:val>
          <c:smooth val="0"/>
          <c:extLst>
            <c:ext xmlns:c16="http://schemas.microsoft.com/office/drawing/2014/chart" uri="{C3380CC4-5D6E-409C-BE32-E72D297353CC}">
              <c16:uniqueId val="{00000000-6955-42CF-A75E-F12C4E5D38F4}"/>
            </c:ext>
          </c:extLst>
        </c:ser>
        <c:dLbls>
          <c:showLegendKey val="0"/>
          <c:showVal val="0"/>
          <c:showCatName val="0"/>
          <c:showSerName val="0"/>
          <c:showPercent val="0"/>
          <c:showBubbleSize val="0"/>
        </c:dLbls>
        <c:smooth val="0"/>
        <c:axId val="708099456"/>
        <c:axId val="705303680"/>
      </c:lineChart>
      <c:dateAx>
        <c:axId val="708099456"/>
        <c:scaling>
          <c:orientation val="minMax"/>
          <c:max val="46022"/>
          <c:min val="33604"/>
        </c:scaling>
        <c:delete val="0"/>
        <c:axPos val="b"/>
        <c:numFmt formatCode="yyyy" sourceLinked="0"/>
        <c:majorTickMark val="out"/>
        <c:minorTickMark val="out"/>
        <c:tickLblPos val="nextTo"/>
        <c:spPr>
          <a:ln/>
        </c:spPr>
        <c:crossAx val="705303680"/>
        <c:crossesAt val="-50"/>
        <c:auto val="1"/>
        <c:lblOffset val="100"/>
        <c:baseTimeUnit val="months"/>
        <c:majorUnit val="2"/>
        <c:majorTimeUnit val="years"/>
        <c:minorUnit val="2"/>
        <c:minorTimeUnit val="years"/>
      </c:dateAx>
      <c:valAx>
        <c:axId val="705303680"/>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8099456"/>
        <c:crosses val="autoZero"/>
        <c:crossBetween val="between"/>
      </c:valAx>
    </c:plotArea>
    <c:legend>
      <c:legendPos val="r"/>
      <c:layout>
        <c:manualLayout>
          <c:xMode val="edge"/>
          <c:yMode val="edge"/>
          <c:x val="8.0734663935509471E-4"/>
          <c:y val="0.94104725186790561"/>
          <c:w val="0.28475628238777845"/>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25891094874091E-2"/>
          <c:y val="6.9573770546049879E-2"/>
          <c:w val="0.90934480078119495"/>
          <c:h val="0.81681390525715802"/>
        </c:manualLayout>
      </c:layout>
      <c:lineChart>
        <c:grouping val="standard"/>
        <c:varyColors val="0"/>
        <c:ser>
          <c:idx val="0"/>
          <c:order val="2"/>
          <c:tx>
            <c:v>Udlånsgab</c:v>
          </c:tx>
          <c:marker>
            <c:symbol val="none"/>
          </c:marker>
          <c:cat>
            <c:numRef>
              <c:f>Referencesats!$A$7:$A$228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Referencesats!$B$7:$B$228</c:f>
              <c:numCache>
                <c:formatCode>0.00</c:formatCode>
                <c:ptCount val="222"/>
                <c:pt idx="0">
                  <c:v>2.6744600469653648</c:v>
                </c:pt>
                <c:pt idx="1">
                  <c:v>1.7908697164767773</c:v>
                </c:pt>
                <c:pt idx="2">
                  <c:v>1.1452098858772075</c:v>
                </c:pt>
                <c:pt idx="3">
                  <c:v>0.41416771420749399</c:v>
                </c:pt>
                <c:pt idx="4">
                  <c:v>0.23524371250398701</c:v>
                </c:pt>
                <c:pt idx="5">
                  <c:v>0.45486594305722861</c:v>
                </c:pt>
                <c:pt idx="6">
                  <c:v>-0.68176946491698232</c:v>
                </c:pt>
                <c:pt idx="7">
                  <c:v>-1.9900157230691491</c:v>
                </c:pt>
                <c:pt idx="8">
                  <c:v>-2.0157198002956989</c:v>
                </c:pt>
                <c:pt idx="9">
                  <c:v>-2.2185986464198635</c:v>
                </c:pt>
                <c:pt idx="10">
                  <c:v>-2.2840307650319289</c:v>
                </c:pt>
                <c:pt idx="11">
                  <c:v>-2.095560694950322</c:v>
                </c:pt>
                <c:pt idx="12">
                  <c:v>-1.8091347194127252</c:v>
                </c:pt>
                <c:pt idx="13">
                  <c:v>-1.1295840241718906</c:v>
                </c:pt>
                <c:pt idx="14">
                  <c:v>0.55344223075232435</c:v>
                </c:pt>
                <c:pt idx="15">
                  <c:v>0.76236187036124647</c:v>
                </c:pt>
                <c:pt idx="16">
                  <c:v>1.4956524773980533</c:v>
                </c:pt>
                <c:pt idx="17">
                  <c:v>1.4666860903329848</c:v>
                </c:pt>
                <c:pt idx="18">
                  <c:v>1.5848913619147424</c:v>
                </c:pt>
                <c:pt idx="19">
                  <c:v>1.6465627923585799</c:v>
                </c:pt>
                <c:pt idx="20">
                  <c:v>1.3071833145815361</c:v>
                </c:pt>
                <c:pt idx="21">
                  <c:v>1.1185356671883824</c:v>
                </c:pt>
                <c:pt idx="22">
                  <c:v>0.6398679491213386</c:v>
                </c:pt>
                <c:pt idx="23">
                  <c:v>-0.643671707930352</c:v>
                </c:pt>
                <c:pt idx="24">
                  <c:v>-2.3975178342911079</c:v>
                </c:pt>
                <c:pt idx="25">
                  <c:v>-4.6491484647697092</c:v>
                </c:pt>
                <c:pt idx="26">
                  <c:v>-5.0132967858933029</c:v>
                </c:pt>
                <c:pt idx="27">
                  <c:v>-5.1652689404042178</c:v>
                </c:pt>
                <c:pt idx="28">
                  <c:v>-4.4565354489774052</c:v>
                </c:pt>
                <c:pt idx="29">
                  <c:v>-3.5877706054480427</c:v>
                </c:pt>
                <c:pt idx="30">
                  <c:v>-4.9560200670353112</c:v>
                </c:pt>
                <c:pt idx="31">
                  <c:v>-5.6793004313278317</c:v>
                </c:pt>
                <c:pt idx="32">
                  <c:v>-6.0542470889280082</c:v>
                </c:pt>
                <c:pt idx="33">
                  <c:v>-6.6216211003458625</c:v>
                </c:pt>
                <c:pt idx="34">
                  <c:v>-6.4136419049956288</c:v>
                </c:pt>
                <c:pt idx="35">
                  <c:v>-5.9941435046876848</c:v>
                </c:pt>
                <c:pt idx="36">
                  <c:v>-6.0186938962826275</c:v>
                </c:pt>
                <c:pt idx="37">
                  <c:v>-5.7068894482723493</c:v>
                </c:pt>
                <c:pt idx="38">
                  <c:v>-5.1034898374028046</c:v>
                </c:pt>
                <c:pt idx="39">
                  <c:v>-5.5553073875933165</c:v>
                </c:pt>
                <c:pt idx="40">
                  <c:v>-6.1569402792711543</c:v>
                </c:pt>
                <c:pt idx="41">
                  <c:v>-6.2506500372029166</c:v>
                </c:pt>
                <c:pt idx="42">
                  <c:v>-5.6005050668632066</c:v>
                </c:pt>
                <c:pt idx="43">
                  <c:v>-4.7818271231785161</c:v>
                </c:pt>
                <c:pt idx="44">
                  <c:v>-3.7265048991898055</c:v>
                </c:pt>
                <c:pt idx="45">
                  <c:v>-2.2228100220407896</c:v>
                </c:pt>
                <c:pt idx="46">
                  <c:v>-3.5447510219064071</c:v>
                </c:pt>
                <c:pt idx="47">
                  <c:v>-4.8615161874565302</c:v>
                </c:pt>
                <c:pt idx="48">
                  <c:v>-5.9289472540129395</c:v>
                </c:pt>
                <c:pt idx="49">
                  <c:v>-6.5801945870700393</c:v>
                </c:pt>
                <c:pt idx="50">
                  <c:v>-8.3760376906648304</c:v>
                </c:pt>
                <c:pt idx="51">
                  <c:v>-10.177255486111278</c:v>
                </c:pt>
                <c:pt idx="52">
                  <c:v>-10.410819150672523</c:v>
                </c:pt>
                <c:pt idx="53">
                  <c:v>-8.6776865172415825</c:v>
                </c:pt>
                <c:pt idx="54">
                  <c:v>-7.8252944866041787</c:v>
                </c:pt>
                <c:pt idx="55">
                  <c:v>-6.3952429101608743</c:v>
                </c:pt>
                <c:pt idx="56">
                  <c:v>-4.9145528939910292</c:v>
                </c:pt>
                <c:pt idx="57">
                  <c:v>-2.0368411485214466</c:v>
                </c:pt>
                <c:pt idx="58">
                  <c:v>-1.5978056304578274</c:v>
                </c:pt>
                <c:pt idx="59">
                  <c:v>0.44053721380296906</c:v>
                </c:pt>
                <c:pt idx="60">
                  <c:v>1.971836575150121</c:v>
                </c:pt>
                <c:pt idx="61">
                  <c:v>4.7096557024799353</c:v>
                </c:pt>
                <c:pt idx="62">
                  <c:v>5.0867859611501416</c:v>
                </c:pt>
                <c:pt idx="63">
                  <c:v>13.127345727404915</c:v>
                </c:pt>
                <c:pt idx="64">
                  <c:v>14.380053674383674</c:v>
                </c:pt>
                <c:pt idx="65">
                  <c:v>17.739102523790024</c:v>
                </c:pt>
                <c:pt idx="66">
                  <c:v>17.907440086902369</c:v>
                </c:pt>
                <c:pt idx="67">
                  <c:v>21.840235476294424</c:v>
                </c:pt>
                <c:pt idx="68">
                  <c:v>20.623608578421766</c:v>
                </c:pt>
                <c:pt idx="69">
                  <c:v>22.23247369379078</c:v>
                </c:pt>
                <c:pt idx="70">
                  <c:v>22.073439535064836</c:v>
                </c:pt>
                <c:pt idx="71">
                  <c:v>25.658681943698809</c:v>
                </c:pt>
                <c:pt idx="72">
                  <c:v>22.537612533238729</c:v>
                </c:pt>
                <c:pt idx="73">
                  <c:v>22.815200872472786</c:v>
                </c:pt>
                <c:pt idx="74">
                  <c:v>22.314881808830648</c:v>
                </c:pt>
                <c:pt idx="75">
                  <c:v>25.444787004213481</c:v>
                </c:pt>
                <c:pt idx="76">
                  <c:v>21.705268037787675</c:v>
                </c:pt>
                <c:pt idx="77">
                  <c:v>20.79994143091406</c:v>
                </c:pt>
                <c:pt idx="78">
                  <c:v>18.402450435440329</c:v>
                </c:pt>
                <c:pt idx="79">
                  <c:v>20.536847643153578</c:v>
                </c:pt>
                <c:pt idx="80">
                  <c:v>18.647090660202082</c:v>
                </c:pt>
                <c:pt idx="81">
                  <c:v>15.672007292629047</c:v>
                </c:pt>
                <c:pt idx="82">
                  <c:v>13.620739834882045</c:v>
                </c:pt>
                <c:pt idx="83">
                  <c:v>12.973870090299982</c:v>
                </c:pt>
                <c:pt idx="84">
                  <c:v>13.613500922044011</c:v>
                </c:pt>
                <c:pt idx="85">
                  <c:v>13.10027595855766</c:v>
                </c:pt>
                <c:pt idx="86">
                  <c:v>8.061722649993186</c:v>
                </c:pt>
                <c:pt idx="87">
                  <c:v>7.7521402897242524</c:v>
                </c:pt>
                <c:pt idx="88">
                  <c:v>4.1896965102671118</c:v>
                </c:pt>
                <c:pt idx="89">
                  <c:v>1.2869980900518669</c:v>
                </c:pt>
                <c:pt idx="90">
                  <c:v>-3.2193289914208094</c:v>
                </c:pt>
                <c:pt idx="91">
                  <c:v>-7.8200396989471983</c:v>
                </c:pt>
                <c:pt idx="92">
                  <c:v>-10.457843358268207</c:v>
                </c:pt>
                <c:pt idx="93">
                  <c:v>-11.44204463040478</c:v>
                </c:pt>
                <c:pt idx="94">
                  <c:v>-12.515012701828226</c:v>
                </c:pt>
                <c:pt idx="95">
                  <c:v>-14.194850644655986</c:v>
                </c:pt>
                <c:pt idx="96">
                  <c:v>-14.256805473710727</c:v>
                </c:pt>
                <c:pt idx="97">
                  <c:v>-17.625699112569492</c:v>
                </c:pt>
                <c:pt idx="98">
                  <c:v>-21.509712556988205</c:v>
                </c:pt>
                <c:pt idx="99">
                  <c:v>-24.076976436457642</c:v>
                </c:pt>
                <c:pt idx="100">
                  <c:v>-25.026689696251481</c:v>
                </c:pt>
                <c:pt idx="101">
                  <c:v>-24.59048611486196</c:v>
                </c:pt>
                <c:pt idx="102">
                  <c:v>-24.475847113593574</c:v>
                </c:pt>
                <c:pt idx="103">
                  <c:v>-22.24326310837094</c:v>
                </c:pt>
                <c:pt idx="104">
                  <c:v>-20.008989803237114</c:v>
                </c:pt>
                <c:pt idx="105">
                  <c:v>-20.170121719164001</c:v>
                </c:pt>
                <c:pt idx="106">
                  <c:v>-19.873674196498882</c:v>
                </c:pt>
                <c:pt idx="107">
                  <c:v>-19.953284544687392</c:v>
                </c:pt>
                <c:pt idx="108">
                  <c:v>-18.279064787755232</c:v>
                </c:pt>
                <c:pt idx="109">
                  <c:v>-17.151774804037814</c:v>
                </c:pt>
                <c:pt idx="110">
                  <c:v>-15.27237169978045</c:v>
                </c:pt>
                <c:pt idx="111">
                  <c:v>-14.432292592489688</c:v>
                </c:pt>
                <c:pt idx="112">
                  <c:v>-11.984512211181027</c:v>
                </c:pt>
                <c:pt idx="113">
                  <c:v>-8.3660245530936663</c:v>
                </c:pt>
                <c:pt idx="114">
                  <c:v>-6.3709009771225453</c:v>
                </c:pt>
                <c:pt idx="115">
                  <c:v>-5.4741072637505681</c:v>
                </c:pt>
                <c:pt idx="116">
                  <c:v>-1.7136379141044529</c:v>
                </c:pt>
                <c:pt idx="117">
                  <c:v>-0.50361081189754486</c:v>
                </c:pt>
                <c:pt idx="118">
                  <c:v>-1.570369124540349</c:v>
                </c:pt>
                <c:pt idx="119">
                  <c:v>-0.11209715946648657</c:v>
                </c:pt>
                <c:pt idx="120">
                  <c:v>5.5969038607838968</c:v>
                </c:pt>
                <c:pt idx="121">
                  <c:v>3.0195921621534865</c:v>
                </c:pt>
                <c:pt idx="122">
                  <c:v>7.3851776480403544</c:v>
                </c:pt>
                <c:pt idx="123">
                  <c:v>5.4127215863448157</c:v>
                </c:pt>
                <c:pt idx="124">
                  <c:v>5.948232696692088</c:v>
                </c:pt>
                <c:pt idx="125">
                  <c:v>7.726352670716409</c:v>
                </c:pt>
                <c:pt idx="126">
                  <c:v>9.4950204672676364</c:v>
                </c:pt>
                <c:pt idx="127">
                  <c:v>12.932508453946014</c:v>
                </c:pt>
                <c:pt idx="128">
                  <c:v>11.428968184236965</c:v>
                </c:pt>
                <c:pt idx="129">
                  <c:v>9.6692108201423537</c:v>
                </c:pt>
                <c:pt idx="130">
                  <c:v>10.830855533660497</c:v>
                </c:pt>
                <c:pt idx="131">
                  <c:v>8.9507665199012081</c:v>
                </c:pt>
                <c:pt idx="132">
                  <c:v>12.601615575213884</c:v>
                </c:pt>
                <c:pt idx="133">
                  <c:v>13.916449945692392</c:v>
                </c:pt>
                <c:pt idx="134">
                  <c:v>14.816539297912527</c:v>
                </c:pt>
                <c:pt idx="135">
                  <c:v>12.509436895443287</c:v>
                </c:pt>
                <c:pt idx="136">
                  <c:v>16.905003568126091</c:v>
                </c:pt>
                <c:pt idx="137">
                  <c:v>16.567531642916634</c:v>
                </c:pt>
                <c:pt idx="138">
                  <c:v>17.230509275237523</c:v>
                </c:pt>
                <c:pt idx="139">
                  <c:v>18.332459268868348</c:v>
                </c:pt>
                <c:pt idx="140">
                  <c:v>23.256606209401127</c:v>
                </c:pt>
                <c:pt idx="141">
                  <c:v>25.135699785478778</c:v>
                </c:pt>
                <c:pt idx="142">
                  <c:v>26.196135704834461</c:v>
                </c:pt>
                <c:pt idx="143">
                  <c:v>30.507213858894687</c:v>
                </c:pt>
                <c:pt idx="144">
                  <c:v>34.271837550758988</c:v>
                </c:pt>
                <c:pt idx="145">
                  <c:v>37.824111577930665</c:v>
                </c:pt>
                <c:pt idx="146">
                  <c:v>40.008161981166097</c:v>
                </c:pt>
                <c:pt idx="147">
                  <c:v>42.899745923839021</c:v>
                </c:pt>
                <c:pt idx="148">
                  <c:v>41.632131041334816</c:v>
                </c:pt>
                <c:pt idx="149">
                  <c:v>40.932731720526078</c:v>
                </c:pt>
                <c:pt idx="150">
                  <c:v>40.952036629915511</c:v>
                </c:pt>
                <c:pt idx="151">
                  <c:v>42.666103515615248</c:v>
                </c:pt>
                <c:pt idx="152">
                  <c:v>42.125814979287782</c:v>
                </c:pt>
                <c:pt idx="153">
                  <c:v>39.443529468037724</c:v>
                </c:pt>
                <c:pt idx="154">
                  <c:v>36.683939667735217</c:v>
                </c:pt>
                <c:pt idx="155">
                  <c:v>35.117204412281183</c:v>
                </c:pt>
                <c:pt idx="156">
                  <c:v>36.936731417406719</c:v>
                </c:pt>
                <c:pt idx="157">
                  <c:v>36.921187381825405</c:v>
                </c:pt>
                <c:pt idx="158">
                  <c:v>40.259888818244264</c:v>
                </c:pt>
                <c:pt idx="159">
                  <c:v>41.2879103226052</c:v>
                </c:pt>
                <c:pt idx="160">
                  <c:v>38.468162867544152</c:v>
                </c:pt>
                <c:pt idx="161">
                  <c:v>30.865200000498248</c:v>
                </c:pt>
                <c:pt idx="162">
                  <c:v>22.757445074174854</c:v>
                </c:pt>
                <c:pt idx="163">
                  <c:v>15.611328113472723</c:v>
                </c:pt>
                <c:pt idx="164">
                  <c:v>12.42217755773558</c:v>
                </c:pt>
                <c:pt idx="165">
                  <c:v>10.421864947266329</c:v>
                </c:pt>
                <c:pt idx="166">
                  <c:v>14.376225169922407</c:v>
                </c:pt>
                <c:pt idx="167">
                  <c:v>13.723612828978162</c:v>
                </c:pt>
                <c:pt idx="168">
                  <c:v>13.639050405542889</c:v>
                </c:pt>
                <c:pt idx="169">
                  <c:v>11.088238712286568</c:v>
                </c:pt>
                <c:pt idx="170">
                  <c:v>5.4374119403794339</c:v>
                </c:pt>
                <c:pt idx="171">
                  <c:v>5.902328000322143</c:v>
                </c:pt>
                <c:pt idx="172">
                  <c:v>1.7657828663740247</c:v>
                </c:pt>
                <c:pt idx="173">
                  <c:v>-2.9581598165124774</c:v>
                </c:pt>
                <c:pt idx="174">
                  <c:v>-6.2011201595675516</c:v>
                </c:pt>
                <c:pt idx="175">
                  <c:v>-14.337313601825258</c:v>
                </c:pt>
                <c:pt idx="176">
                  <c:v>-15.91212259919979</c:v>
                </c:pt>
                <c:pt idx="177">
                  <c:v>-18.964109757676738</c:v>
                </c:pt>
                <c:pt idx="178">
                  <c:v>-14.280758541260013</c:v>
                </c:pt>
                <c:pt idx="179">
                  <c:v>-16.069757644706726</c:v>
                </c:pt>
                <c:pt idx="180">
                  <c:v>-16.305080557077929</c:v>
                </c:pt>
                <c:pt idx="181">
                  <c:v>-20.11499406489952</c:v>
                </c:pt>
                <c:pt idx="182">
                  <c:v>-17.921563317254595</c:v>
                </c:pt>
                <c:pt idx="183">
                  <c:v>-20.040927922327285</c:v>
                </c:pt>
                <c:pt idx="184">
                  <c:v>-21.087724915421518</c:v>
                </c:pt>
                <c:pt idx="185">
                  <c:v>-21.070151331602574</c:v>
                </c:pt>
                <c:pt idx="186">
                  <c:v>-19.587483781771368</c:v>
                </c:pt>
                <c:pt idx="187">
                  <c:v>-24.514490525664598</c:v>
                </c:pt>
                <c:pt idx="188">
                  <c:v>-27.842877053657332</c:v>
                </c:pt>
                <c:pt idx="189">
                  <c:v>-30.092491349122724</c:v>
                </c:pt>
                <c:pt idx="190">
                  <c:v>-33.30671293372896</c:v>
                </c:pt>
                <c:pt idx="191">
                  <c:v>-32.743154768494179</c:v>
                </c:pt>
                <c:pt idx="192">
                  <c:v>-31.804986366905013</c:v>
                </c:pt>
                <c:pt idx="193">
                  <c:v>-29.59779238228333</c:v>
                </c:pt>
                <c:pt idx="194">
                  <c:v>-29.696580502764022</c:v>
                </c:pt>
                <c:pt idx="195">
                  <c:v>-31.096130694910187</c:v>
                </c:pt>
                <c:pt idx="196">
                  <c:v>-26.895627475314711</c:v>
                </c:pt>
                <c:pt idx="197">
                  <c:v>-24.234480721491423</c:v>
                </c:pt>
                <c:pt idx="198">
                  <c:v>-21.494993948961564</c:v>
                </c:pt>
                <c:pt idx="199">
                  <c:v>-20.117446575437327</c:v>
                </c:pt>
                <c:pt idx="200">
                  <c:v>-34.048857839949477</c:v>
                </c:pt>
                <c:pt idx="201">
                  <c:v>-29.344198424295143</c:v>
                </c:pt>
                <c:pt idx="202">
                  <c:v>-41.92257678068222</c:v>
                </c:pt>
                <c:pt idx="203">
                  <c:v>-40.059277202807522</c:v>
                </c:pt>
                <c:pt idx="204">
                  <c:v>-37.726867543694311</c:v>
                </c:pt>
                <c:pt idx="205">
                  <c:v>-40.467028136662407</c:v>
                </c:pt>
                <c:pt idx="206">
                  <c:v>-39.847744454773789</c:v>
                </c:pt>
                <c:pt idx="207">
                  <c:v>-42.072703162860279</c:v>
                </c:pt>
                <c:pt idx="208">
                  <c:v>-44.448188000722382</c:v>
                </c:pt>
                <c:pt idx="209">
                  <c:v>-46.725630003565868</c:v>
                </c:pt>
                <c:pt idx="210">
                  <c:v>-45.114594302251533</c:v>
                </c:pt>
                <c:pt idx="211">
                  <c:v>-43.171183783737263</c:v>
                </c:pt>
                <c:pt idx="212">
                  <c:v>-39.078066525332218</c:v>
                </c:pt>
                <c:pt idx="213">
                  <c:v>-42.672568296669994</c:v>
                </c:pt>
                <c:pt idx="214">
                  <c:v>-36.628118095110352</c:v>
                </c:pt>
                <c:pt idx="215">
                  <c:v>-28.375906743747777</c:v>
                </c:pt>
                <c:pt idx="216">
                  <c:v>-26.380618057598355</c:v>
                </c:pt>
                <c:pt idx="217">
                  <c:v>-25.608037196716879</c:v>
                </c:pt>
                <c:pt idx="218">
                  <c:v>-25.126567055802411</c:v>
                </c:pt>
                <c:pt idx="219">
                  <c:v>-24.836357425538552</c:v>
                </c:pt>
                <c:pt idx="220">
                  <c:v>-26.431292637777489</c:v>
                </c:pt>
                <c:pt idx="221">
                  <c:v>-26.247236837965545</c:v>
                </c:pt>
              </c:numCache>
            </c:numRef>
          </c:val>
          <c:smooth val="0"/>
          <c:extLst>
            <c:ext xmlns:c16="http://schemas.microsoft.com/office/drawing/2014/chart" uri="{C3380CC4-5D6E-409C-BE32-E72D297353CC}">
              <c16:uniqueId val="{00000000-C404-41D2-BD34-7FE7727145C3}"/>
            </c:ext>
          </c:extLst>
        </c:ser>
        <c:dLbls>
          <c:showLegendKey val="0"/>
          <c:showVal val="0"/>
          <c:showCatName val="0"/>
          <c:showSerName val="0"/>
          <c:showPercent val="0"/>
          <c:showBubbleSize val="0"/>
        </c:dLbls>
        <c:marker val="1"/>
        <c:smooth val="0"/>
        <c:axId val="708821376"/>
        <c:axId val="708822912"/>
      </c:lineChart>
      <c:lineChart>
        <c:grouping val="standard"/>
        <c:varyColors val="0"/>
        <c:ser>
          <c:idx val="2"/>
          <c:order val="0"/>
          <c:tx>
            <c:strRef>
              <c:f>Referencesats!$D$6</c:f>
              <c:strCache>
                <c:ptCount val="1"/>
                <c:pt idx="0">
                  <c:v>Nedre grænse for referencesats</c:v>
                </c:pt>
              </c:strCache>
            </c:strRef>
          </c:tx>
          <c:spPr>
            <a:ln>
              <a:prstDash val="dash"/>
            </a:ln>
          </c:spPr>
          <c:marker>
            <c:symbol val="none"/>
          </c:marker>
          <c:cat>
            <c:numRef>
              <c:f>Referencesats!$A$7:$A$228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Referencesats!$D$7:$D$228</c:f>
              <c:numCache>
                <c:formatCode>General</c:formatCode>
                <c:ptCount val="2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numCache>
            </c:numRef>
          </c:val>
          <c:smooth val="0"/>
          <c:extLst>
            <c:ext xmlns:c16="http://schemas.microsoft.com/office/drawing/2014/chart" uri="{C3380CC4-5D6E-409C-BE32-E72D297353CC}">
              <c16:uniqueId val="{00000001-C404-41D2-BD34-7FE7727145C3}"/>
            </c:ext>
          </c:extLst>
        </c:ser>
        <c:ser>
          <c:idx val="3"/>
          <c:order val="1"/>
          <c:tx>
            <c:strRef>
              <c:f>Referencesats!$E$6</c:f>
              <c:strCache>
                <c:ptCount val="1"/>
                <c:pt idx="0">
                  <c:v>Øvre grænse for referencesats</c:v>
                </c:pt>
              </c:strCache>
            </c:strRef>
          </c:tx>
          <c:spPr>
            <a:ln>
              <a:prstDash val="dash"/>
            </a:ln>
          </c:spPr>
          <c:marker>
            <c:symbol val="none"/>
          </c:marker>
          <c:cat>
            <c:numRef>
              <c:f>Referencesats!$A$7:$A$228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Referencesats!$E$7:$E$228</c:f>
              <c:numCache>
                <c:formatCode>General</c:formatCode>
                <c:ptCount val="222"/>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2.5</c:v>
                </c:pt>
                <c:pt idx="209">
                  <c:v>2.5</c:v>
                </c:pt>
                <c:pt idx="210">
                  <c:v>2.5</c:v>
                </c:pt>
                <c:pt idx="211">
                  <c:v>2.5</c:v>
                </c:pt>
                <c:pt idx="212">
                  <c:v>2.5</c:v>
                </c:pt>
                <c:pt idx="213">
                  <c:v>2.5</c:v>
                </c:pt>
                <c:pt idx="214">
                  <c:v>2.5</c:v>
                </c:pt>
                <c:pt idx="215">
                  <c:v>2.5</c:v>
                </c:pt>
                <c:pt idx="216">
                  <c:v>2.5</c:v>
                </c:pt>
                <c:pt idx="217">
                  <c:v>2.5</c:v>
                </c:pt>
                <c:pt idx="218">
                  <c:v>2.5</c:v>
                </c:pt>
                <c:pt idx="219">
                  <c:v>2.5</c:v>
                </c:pt>
                <c:pt idx="220">
                  <c:v>2.5</c:v>
                </c:pt>
                <c:pt idx="221">
                  <c:v>2.5</c:v>
                </c:pt>
              </c:numCache>
            </c:numRef>
          </c:val>
          <c:smooth val="0"/>
          <c:extLst>
            <c:ext xmlns:c16="http://schemas.microsoft.com/office/drawing/2014/chart" uri="{C3380CC4-5D6E-409C-BE32-E72D297353CC}">
              <c16:uniqueId val="{00000002-C404-41D2-BD34-7FE7727145C3}"/>
            </c:ext>
          </c:extLst>
        </c:ser>
        <c:ser>
          <c:idx val="1"/>
          <c:order val="3"/>
          <c:tx>
            <c:v>Referencesats (højre akse)</c:v>
          </c:tx>
          <c:marker>
            <c:symbol val="none"/>
          </c:marker>
          <c:cat>
            <c:numRef>
              <c:f>Referencesats!$A$7:$A$228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Referencesats!$C$7:$C$228</c:f>
              <c:numCache>
                <c:formatCode>0.00</c:formatCode>
                <c:ptCount val="222"/>
                <c:pt idx="0">
                  <c:v>0.21076876467667649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0.84676740702497977</c:v>
                </c:pt>
                <c:pt idx="62">
                  <c:v>0.96462061285941925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1.8942883281228706</c:v>
                </c:pt>
                <c:pt idx="87">
                  <c:v>1.7975438405388289</c:v>
                </c:pt>
                <c:pt idx="88">
                  <c:v>0.68428015945847243</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1.1240324564949677</c:v>
                </c:pt>
                <c:pt idx="121">
                  <c:v>0.31862255067296452</c:v>
                </c:pt>
                <c:pt idx="122">
                  <c:v>1.6828680150126107</c:v>
                </c:pt>
                <c:pt idx="123">
                  <c:v>1.0664754957327549</c:v>
                </c:pt>
                <c:pt idx="124">
                  <c:v>1.2338227177162775</c:v>
                </c:pt>
                <c:pt idx="125">
                  <c:v>1.7894852095988778</c:v>
                </c:pt>
                <c:pt idx="126">
                  <c:v>2.3421938960211364</c:v>
                </c:pt>
                <c:pt idx="127">
                  <c:v>2.5</c:v>
                </c:pt>
                <c:pt idx="128">
                  <c:v>2.5</c:v>
                </c:pt>
                <c:pt idx="129">
                  <c:v>2.3966283812944855</c:v>
                </c:pt>
                <c:pt idx="130">
                  <c:v>2.5</c:v>
                </c:pt>
                <c:pt idx="131">
                  <c:v>2.1721145374691275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1.0741912313685731</c:v>
                </c:pt>
                <c:pt idx="171">
                  <c:v>1.2194775001006697</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numCache>
            </c:numRef>
          </c:val>
          <c:smooth val="0"/>
          <c:extLst>
            <c:ext xmlns:c16="http://schemas.microsoft.com/office/drawing/2014/chart" uri="{C3380CC4-5D6E-409C-BE32-E72D297353CC}">
              <c16:uniqueId val="{00000003-C404-41D2-BD34-7FE7727145C3}"/>
            </c:ext>
          </c:extLst>
        </c:ser>
        <c:dLbls>
          <c:showLegendKey val="0"/>
          <c:showVal val="0"/>
          <c:showCatName val="0"/>
          <c:showSerName val="0"/>
          <c:showPercent val="0"/>
          <c:showBubbleSize val="0"/>
        </c:dLbls>
        <c:marker val="1"/>
        <c:smooth val="0"/>
        <c:axId val="708830336"/>
        <c:axId val="708824448"/>
      </c:lineChart>
      <c:dateAx>
        <c:axId val="708821376"/>
        <c:scaling>
          <c:orientation val="minMax"/>
          <c:max val="46112"/>
          <c:min val="29587"/>
        </c:scaling>
        <c:delete val="0"/>
        <c:axPos val="b"/>
        <c:numFmt formatCode="yyyy" sourceLinked="0"/>
        <c:majorTickMark val="out"/>
        <c:minorTickMark val="out"/>
        <c:tickLblPos val="nextTo"/>
        <c:crossAx val="708822912"/>
        <c:crossesAt val="-60"/>
        <c:auto val="1"/>
        <c:lblOffset val="100"/>
        <c:baseTimeUnit val="months"/>
        <c:majorUnit val="3"/>
        <c:majorTimeUnit val="years"/>
        <c:minorUnit val="12"/>
        <c:minorTimeUnit val="months"/>
      </c:dateAx>
      <c:valAx>
        <c:axId val="708822912"/>
        <c:scaling>
          <c:orientation val="minMax"/>
          <c:max val="60"/>
          <c:min val="-60"/>
        </c:scaling>
        <c:delete val="0"/>
        <c:axPos val="l"/>
        <c:majorGridlines>
          <c:spPr>
            <a:ln>
              <a:solidFill>
                <a:schemeClr val="accent6"/>
              </a:solidFill>
            </a:ln>
          </c:spPr>
        </c:majorGridlines>
        <c:numFmt formatCode="0" sourceLinked="0"/>
        <c:majorTickMark val="out"/>
        <c:minorTickMark val="none"/>
        <c:tickLblPos val="nextTo"/>
        <c:spPr>
          <a:ln>
            <a:noFill/>
          </a:ln>
        </c:spPr>
        <c:crossAx val="708821376"/>
        <c:crosses val="autoZero"/>
        <c:crossBetween val="between"/>
        <c:majorUnit val="10"/>
        <c:minorUnit val="4"/>
      </c:valAx>
      <c:valAx>
        <c:axId val="708824448"/>
        <c:scaling>
          <c:orientation val="minMax"/>
          <c:max val="12.5"/>
          <c:min val="-12.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da-DK"/>
          </a:p>
        </c:txPr>
        <c:crossAx val="708830336"/>
        <c:crosses val="max"/>
        <c:crossBetween val="between"/>
        <c:majorUnit val="2.5"/>
      </c:valAx>
      <c:dateAx>
        <c:axId val="708830336"/>
        <c:scaling>
          <c:orientation val="minMax"/>
        </c:scaling>
        <c:delete val="1"/>
        <c:axPos val="b"/>
        <c:numFmt formatCode="m/d/yyyy" sourceLinked="1"/>
        <c:majorTickMark val="out"/>
        <c:minorTickMark val="none"/>
        <c:tickLblPos val="nextTo"/>
        <c:crossAx val="708824448"/>
        <c:crosses val="autoZero"/>
        <c:auto val="1"/>
        <c:lblOffset val="100"/>
        <c:baseTimeUnit val="months"/>
      </c:dateAx>
    </c:plotArea>
    <c:legend>
      <c:legendPos val="r"/>
      <c:legendEntry>
        <c:idx val="1"/>
        <c:delete val="1"/>
      </c:legendEntry>
      <c:legendEntry>
        <c:idx val="2"/>
        <c:delete val="1"/>
      </c:legendEntry>
      <c:layout>
        <c:manualLayout>
          <c:xMode val="edge"/>
          <c:yMode val="edge"/>
          <c:x val="8.0734663935509471E-4"/>
          <c:y val="0.94104725186790561"/>
          <c:w val="0.40499683693384475"/>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48506624"/>
        <c:axId val="259852160"/>
      </c:barChart>
      <c:catAx>
        <c:axId val="248506624"/>
        <c:scaling>
          <c:orientation val="minMax"/>
        </c:scaling>
        <c:delete val="0"/>
        <c:axPos val="b"/>
        <c:numFmt formatCode="m/d/yyyy" sourceLinked="1"/>
        <c:majorTickMark val="out"/>
        <c:minorTickMark val="none"/>
        <c:tickLblPos val="nextTo"/>
        <c:crossAx val="259852160"/>
        <c:crosses val="autoZero"/>
        <c:auto val="1"/>
        <c:lblAlgn val="ctr"/>
        <c:lblOffset val="100"/>
        <c:noMultiLvlLbl val="0"/>
      </c:catAx>
      <c:valAx>
        <c:axId val="259852160"/>
        <c:scaling>
          <c:orientation val="minMax"/>
        </c:scaling>
        <c:delete val="0"/>
        <c:axPos val="l"/>
        <c:majorGridlines/>
        <c:numFmt formatCode="0.00" sourceLinked="1"/>
        <c:majorTickMark val="out"/>
        <c:minorTickMark val="none"/>
        <c:tickLblPos val="nextTo"/>
        <c:crossAx val="248506624"/>
        <c:crosses val="autoZero"/>
        <c:crossBetween val="between"/>
      </c:valAx>
    </c:plotArea>
    <c:legend>
      <c:legendPos val="r"/>
      <c:overlay val="0"/>
    </c:legend>
    <c:plotVisOnly val="1"/>
    <c:dispBlanksAs val="gap"/>
    <c:showDLblsOverMax val="0"/>
  </c:chart>
  <c:spPr>
    <a:ln>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052150931983523E-2"/>
          <c:y val="7.1675012346863728E-2"/>
          <c:w val="0.90308770498552127"/>
          <c:h val="0.81891514705797197"/>
        </c:manualLayout>
      </c:layout>
      <c:lineChart>
        <c:grouping val="standard"/>
        <c:varyColors val="0"/>
        <c:ser>
          <c:idx val="0"/>
          <c:order val="0"/>
          <c:tx>
            <c:strRef>
              <c:f>Ejendomspriser!$B$7</c:f>
              <c:strCache>
                <c:ptCount val="1"/>
                <c:pt idx="0">
                  <c:v>Enfamiliehuse</c:v>
                </c:pt>
              </c:strCache>
            </c:strRef>
          </c:tx>
          <c:marker>
            <c:symbol val="none"/>
          </c:marker>
          <c:cat>
            <c:numRef>
              <c:f>Ejendomspriser!$A$8:$A$140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c:v>46022</c:v>
                </c:pt>
              </c:numCache>
            </c:numRef>
          </c:cat>
          <c:val>
            <c:numRef>
              <c:f>Ejendomspriser!$B$8:$B$140</c:f>
              <c:numCache>
                <c:formatCode>0.00</c:formatCode>
                <c:ptCount val="133"/>
                <c:pt idx="1">
                  <c:v>-6.9354640571952606</c:v>
                </c:pt>
                <c:pt idx="2">
                  <c:v>-6.6816930029547699</c:v>
                </c:pt>
                <c:pt idx="3">
                  <c:v>-0.49810085097323759</c:v>
                </c:pt>
                <c:pt idx="4">
                  <c:v>7.4724884145142001</c:v>
                </c:pt>
                <c:pt idx="5">
                  <c:v>13.90830716706775</c:v>
                </c:pt>
                <c:pt idx="6">
                  <c:v>13.776069947404951</c:v>
                </c:pt>
                <c:pt idx="7">
                  <c:v>7.5815850068995827</c:v>
                </c:pt>
                <c:pt idx="8">
                  <c:v>2.5813395215941388</c:v>
                </c:pt>
                <c:pt idx="9">
                  <c:v>-0.25567821413061692</c:v>
                </c:pt>
                <c:pt idx="10">
                  <c:v>4.077066816470265</c:v>
                </c:pt>
                <c:pt idx="11">
                  <c:v>8.1496752511705637</c:v>
                </c:pt>
                <c:pt idx="12">
                  <c:v>10.875595261597431</c:v>
                </c:pt>
                <c:pt idx="13">
                  <c:v>10.620230810257249</c:v>
                </c:pt>
                <c:pt idx="14">
                  <c:v>7.8930046776975349</c:v>
                </c:pt>
                <c:pt idx="15">
                  <c:v>7.561400406667329</c:v>
                </c:pt>
                <c:pt idx="16">
                  <c:v>8.791425310848755</c:v>
                </c:pt>
                <c:pt idx="17">
                  <c:v>10.43019508095842</c:v>
                </c:pt>
                <c:pt idx="18">
                  <c:v>10.993011942600941</c:v>
                </c:pt>
                <c:pt idx="19">
                  <c:v>10.49117281497427</c:v>
                </c:pt>
                <c:pt idx="20">
                  <c:v>7.4139745882379593</c:v>
                </c:pt>
                <c:pt idx="21">
                  <c:v>6.1117763420291737</c:v>
                </c:pt>
                <c:pt idx="22">
                  <c:v>7.4409769658119407</c:v>
                </c:pt>
                <c:pt idx="23">
                  <c:v>6.5548241396256479</c:v>
                </c:pt>
                <c:pt idx="24">
                  <c:v>8.1682902941191635</c:v>
                </c:pt>
                <c:pt idx="25">
                  <c:v>7.2478771717519708</c:v>
                </c:pt>
                <c:pt idx="26">
                  <c:v>4.9581496712809434</c:v>
                </c:pt>
                <c:pt idx="27">
                  <c:v>4.5370644198971188</c:v>
                </c:pt>
                <c:pt idx="28">
                  <c:v>1.9729770610974029</c:v>
                </c:pt>
                <c:pt idx="29">
                  <c:v>2.3498758548867289</c:v>
                </c:pt>
                <c:pt idx="30">
                  <c:v>3.2762636786237032</c:v>
                </c:pt>
                <c:pt idx="31">
                  <c:v>3.7441315061315978</c:v>
                </c:pt>
                <c:pt idx="32">
                  <c:v>5.3707378832287489</c:v>
                </c:pt>
                <c:pt idx="33">
                  <c:v>5.9032235268498656</c:v>
                </c:pt>
                <c:pt idx="34">
                  <c:v>3.6147654197775658</c:v>
                </c:pt>
                <c:pt idx="35">
                  <c:v>2.495818817647133</c:v>
                </c:pt>
                <c:pt idx="36">
                  <c:v>1.658901641297295</c:v>
                </c:pt>
                <c:pt idx="37">
                  <c:v>0.281610262837928</c:v>
                </c:pt>
                <c:pt idx="38">
                  <c:v>1.233655435764502</c:v>
                </c:pt>
                <c:pt idx="39">
                  <c:v>0.93220705424796879</c:v>
                </c:pt>
                <c:pt idx="40">
                  <c:v>1.431665705616703</c:v>
                </c:pt>
                <c:pt idx="41">
                  <c:v>0.67846674105427329</c:v>
                </c:pt>
                <c:pt idx="42">
                  <c:v>1.5232703499326929</c:v>
                </c:pt>
                <c:pt idx="43">
                  <c:v>2.1950973044229549</c:v>
                </c:pt>
                <c:pt idx="44">
                  <c:v>2.7170149355151052</c:v>
                </c:pt>
                <c:pt idx="45">
                  <c:v>5.0549177082582553</c:v>
                </c:pt>
                <c:pt idx="46">
                  <c:v>6.4091070009224982</c:v>
                </c:pt>
                <c:pt idx="47">
                  <c:v>8.5644350885093488</c:v>
                </c:pt>
                <c:pt idx="48">
                  <c:v>10.19688292509913</c:v>
                </c:pt>
                <c:pt idx="49">
                  <c:v>11.94044332965305</c:v>
                </c:pt>
                <c:pt idx="50">
                  <c:v>13.868416243700009</c:v>
                </c:pt>
                <c:pt idx="51">
                  <c:v>17.320890113817679</c:v>
                </c:pt>
                <c:pt idx="52">
                  <c:v>20.205064221323511</c:v>
                </c:pt>
                <c:pt idx="53">
                  <c:v>24.500434626156181</c:v>
                </c:pt>
                <c:pt idx="54">
                  <c:v>23.934920443270752</c:v>
                </c:pt>
                <c:pt idx="55">
                  <c:v>19.379639314952609</c:v>
                </c:pt>
                <c:pt idx="56">
                  <c:v>14.568843620100161</c:v>
                </c:pt>
                <c:pt idx="57">
                  <c:v>8.0189839709047472</c:v>
                </c:pt>
                <c:pt idx="58">
                  <c:v>2.6171411171446168</c:v>
                </c:pt>
                <c:pt idx="59">
                  <c:v>0.83195845649346456</c:v>
                </c:pt>
                <c:pt idx="60">
                  <c:v>-1.927521641208829</c:v>
                </c:pt>
                <c:pt idx="61">
                  <c:v>-4.6025982331465931</c:v>
                </c:pt>
                <c:pt idx="62">
                  <c:v>-4.566267437151394</c:v>
                </c:pt>
                <c:pt idx="63">
                  <c:v>-8.7777992595220677</c:v>
                </c:pt>
                <c:pt idx="64">
                  <c:v>-13.41119789658352</c:v>
                </c:pt>
                <c:pt idx="65">
                  <c:v>-16.371332194455679</c:v>
                </c:pt>
                <c:pt idx="66">
                  <c:v>-16.787548969715061</c:v>
                </c:pt>
                <c:pt idx="67">
                  <c:v>-12.8161771610235</c:v>
                </c:pt>
                <c:pt idx="68">
                  <c:v>-6.1136037310299374</c:v>
                </c:pt>
                <c:pt idx="69">
                  <c:v>-0.7270300217361636</c:v>
                </c:pt>
                <c:pt idx="70">
                  <c:v>0.43943706399740551</c:v>
                </c:pt>
                <c:pt idx="71">
                  <c:v>4.4523902786286478E-2</c:v>
                </c:pt>
                <c:pt idx="72">
                  <c:v>0.1906134953624905</c:v>
                </c:pt>
                <c:pt idx="73">
                  <c:v>-2.9220340030012499</c:v>
                </c:pt>
                <c:pt idx="74">
                  <c:v>-3.3763809151548418</c:v>
                </c:pt>
                <c:pt idx="75">
                  <c:v>-5.2025060659814164</c:v>
                </c:pt>
                <c:pt idx="76">
                  <c:v>-8.6851128028607398</c:v>
                </c:pt>
                <c:pt idx="77">
                  <c:v>-7.8822573498273041</c:v>
                </c:pt>
                <c:pt idx="78">
                  <c:v>-8.1010690421321812</c:v>
                </c:pt>
                <c:pt idx="79">
                  <c:v>-5.6376509760049487</c:v>
                </c:pt>
                <c:pt idx="80">
                  <c:v>-2.1752393984582059</c:v>
                </c:pt>
                <c:pt idx="81">
                  <c:v>0.85107619243001142</c:v>
                </c:pt>
                <c:pt idx="82">
                  <c:v>2.002233116184482</c:v>
                </c:pt>
                <c:pt idx="83">
                  <c:v>1.32325675808016</c:v>
                </c:pt>
                <c:pt idx="84">
                  <c:v>1.7488107132476389</c:v>
                </c:pt>
                <c:pt idx="85">
                  <c:v>0.54069263165301695</c:v>
                </c:pt>
                <c:pt idx="86">
                  <c:v>2.3472275832193912</c:v>
                </c:pt>
                <c:pt idx="87">
                  <c:v>2.8818618893015508</c:v>
                </c:pt>
                <c:pt idx="88">
                  <c:v>3.1317358544818541</c:v>
                </c:pt>
                <c:pt idx="89">
                  <c:v>5.3952629066472024</c:v>
                </c:pt>
                <c:pt idx="90">
                  <c:v>5.6127695008801659</c:v>
                </c:pt>
                <c:pt idx="91">
                  <c:v>6.464588005378813</c:v>
                </c:pt>
                <c:pt idx="92">
                  <c:v>5.7764515090825697</c:v>
                </c:pt>
                <c:pt idx="93">
                  <c:v>5.2706929144145986</c:v>
                </c:pt>
                <c:pt idx="94">
                  <c:v>2.8921602698791742</c:v>
                </c:pt>
                <c:pt idx="95">
                  <c:v>4.2897719522174693</c:v>
                </c:pt>
                <c:pt idx="96">
                  <c:v>2.8963729462407222</c:v>
                </c:pt>
                <c:pt idx="97">
                  <c:v>1.5601707033608081</c:v>
                </c:pt>
                <c:pt idx="98">
                  <c:v>4.0836787889037884</c:v>
                </c:pt>
                <c:pt idx="99">
                  <c:v>2.9273563048765272</c:v>
                </c:pt>
                <c:pt idx="100">
                  <c:v>3.6807123738367591</c:v>
                </c:pt>
                <c:pt idx="101">
                  <c:v>5.6346703752210736</c:v>
                </c:pt>
                <c:pt idx="102">
                  <c:v>3.8331645586012542</c:v>
                </c:pt>
                <c:pt idx="103">
                  <c:v>2.5027216802123049</c:v>
                </c:pt>
                <c:pt idx="104">
                  <c:v>3.206190263576536</c:v>
                </c:pt>
                <c:pt idx="105">
                  <c:v>1.390278104119957</c:v>
                </c:pt>
                <c:pt idx="106">
                  <c:v>2.04275764117734</c:v>
                </c:pt>
                <c:pt idx="107">
                  <c:v>2.471343600326525</c:v>
                </c:pt>
                <c:pt idx="108">
                  <c:v>2.5807865805172798</c:v>
                </c:pt>
                <c:pt idx="109">
                  <c:v>2.1432023092494479</c:v>
                </c:pt>
                <c:pt idx="110">
                  <c:v>2.1594792966225458</c:v>
                </c:pt>
                <c:pt idx="111">
                  <c:v>4.5985934420712082</c:v>
                </c:pt>
                <c:pt idx="112">
                  <c:v>7.079657378405102</c:v>
                </c:pt>
                <c:pt idx="113">
                  <c:v>10.551808577357781</c:v>
                </c:pt>
                <c:pt idx="114">
                  <c:v>11.930927794957441</c:v>
                </c:pt>
                <c:pt idx="115">
                  <c:v>10.64901205142246</c:v>
                </c:pt>
                <c:pt idx="116">
                  <c:v>6.9549471681124908</c:v>
                </c:pt>
                <c:pt idx="117">
                  <c:v>1.305216183233382</c:v>
                </c:pt>
                <c:pt idx="118">
                  <c:v>-2.6901358597412379</c:v>
                </c:pt>
                <c:pt idx="119">
                  <c:v>-7.6317605671580964</c:v>
                </c:pt>
                <c:pt idx="120">
                  <c:v>-12.20126939345619</c:v>
                </c:pt>
                <c:pt idx="121">
                  <c:v>-10.467946004868031</c:v>
                </c:pt>
                <c:pt idx="122">
                  <c:v>-8.1704936601285301</c:v>
                </c:pt>
                <c:pt idx="123">
                  <c:v>-4.3476431078931634</c:v>
                </c:pt>
                <c:pt idx="124">
                  <c:v>1.422761065601774</c:v>
                </c:pt>
                <c:pt idx="125">
                  <c:v>1.954553279425264</c:v>
                </c:pt>
                <c:pt idx="126">
                  <c:v>2.443364833221251</c:v>
                </c:pt>
                <c:pt idx="127">
                  <c:v>1.115317595345755</c:v>
                </c:pt>
                <c:pt idx="128">
                  <c:v>1.5299193554070281</c:v>
                </c:pt>
                <c:pt idx="129">
                  <c:v>3.2294704775872152</c:v>
                </c:pt>
                <c:pt idx="130">
                  <c:v>2.1647208710805499</c:v>
                </c:pt>
                <c:pt idx="131">
                  <c:v>3.666372418682418</c:v>
                </c:pt>
                <c:pt idx="132">
                  <c:v>5.5886927978698653</c:v>
                </c:pt>
              </c:numCache>
            </c:numRef>
          </c:val>
          <c:smooth val="0"/>
          <c:extLst>
            <c:ext xmlns:c16="http://schemas.microsoft.com/office/drawing/2014/chart" uri="{C3380CC4-5D6E-409C-BE32-E72D297353CC}">
              <c16:uniqueId val="{00000000-CC6A-4B0D-AA7A-8DA8CB68648B}"/>
            </c:ext>
          </c:extLst>
        </c:ser>
        <c:dLbls>
          <c:showLegendKey val="0"/>
          <c:showVal val="0"/>
          <c:showCatName val="0"/>
          <c:showSerName val="0"/>
          <c:showPercent val="0"/>
          <c:showBubbleSize val="0"/>
        </c:dLbls>
        <c:marker val="1"/>
        <c:smooth val="0"/>
        <c:axId val="700663680"/>
        <c:axId val="700665216"/>
      </c:lineChart>
      <c:lineChart>
        <c:grouping val="standard"/>
        <c:varyColors val="0"/>
        <c:ser>
          <c:idx val="1"/>
          <c:order val="1"/>
          <c:tx>
            <c:strRef>
              <c:f>Ejendomspriser!$C$7</c:f>
              <c:strCache>
                <c:ptCount val="1"/>
                <c:pt idx="0">
                  <c:v>Ejerlejligheder</c:v>
                </c:pt>
              </c:strCache>
            </c:strRef>
          </c:tx>
          <c:marker>
            <c:symbol val="none"/>
          </c:marker>
          <c:cat>
            <c:numRef>
              <c:f>Ejendomspriser!$A$8:$A$140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c:v>46022</c:v>
                </c:pt>
              </c:numCache>
            </c:numRef>
          </c:cat>
          <c:val>
            <c:numRef>
              <c:f>Ejendomspriser!$C$8:$C$140</c:f>
              <c:numCache>
                <c:formatCode>0.00</c:formatCode>
                <c:ptCount val="133"/>
                <c:pt idx="1">
                  <c:v>-11.502742309224409</c:v>
                </c:pt>
                <c:pt idx="2">
                  <c:v>-9.9970143627636894</c:v>
                </c:pt>
                <c:pt idx="3">
                  <c:v>-2.8716468151102399</c:v>
                </c:pt>
                <c:pt idx="4">
                  <c:v>3.949726518684527</c:v>
                </c:pt>
                <c:pt idx="5">
                  <c:v>12.597503261883601</c:v>
                </c:pt>
                <c:pt idx="6">
                  <c:v>10.549947513892111</c:v>
                </c:pt>
                <c:pt idx="7">
                  <c:v>3.8447852478556088</c:v>
                </c:pt>
                <c:pt idx="8">
                  <c:v>-0.1830185009861762</c:v>
                </c:pt>
                <c:pt idx="9">
                  <c:v>-4.1683626771042093</c:v>
                </c:pt>
                <c:pt idx="10">
                  <c:v>2.5146089668878662</c:v>
                </c:pt>
                <c:pt idx="11">
                  <c:v>7.3217423811943414</c:v>
                </c:pt>
                <c:pt idx="12">
                  <c:v>10.79576154626125</c:v>
                </c:pt>
                <c:pt idx="13">
                  <c:v>11.46129356403303</c:v>
                </c:pt>
                <c:pt idx="14">
                  <c:v>8.1363925922834479</c:v>
                </c:pt>
                <c:pt idx="15">
                  <c:v>8.440814416499709</c:v>
                </c:pt>
                <c:pt idx="16">
                  <c:v>8.8365764833374669</c:v>
                </c:pt>
                <c:pt idx="17">
                  <c:v>10.05135787916007</c:v>
                </c:pt>
                <c:pt idx="18">
                  <c:v>10.966235746457301</c:v>
                </c:pt>
                <c:pt idx="19">
                  <c:v>10.62309202995282</c:v>
                </c:pt>
                <c:pt idx="20">
                  <c:v>10.366775461773649</c:v>
                </c:pt>
                <c:pt idx="21">
                  <c:v>9.3562199889744235</c:v>
                </c:pt>
                <c:pt idx="22">
                  <c:v>11.060433949330379</c:v>
                </c:pt>
                <c:pt idx="23">
                  <c:v>11.43176210619785</c:v>
                </c:pt>
                <c:pt idx="24">
                  <c:v>13.298491380290891</c:v>
                </c:pt>
                <c:pt idx="25">
                  <c:v>13.54183353236353</c:v>
                </c:pt>
                <c:pt idx="26">
                  <c:v>12.2714793559249</c:v>
                </c:pt>
                <c:pt idx="27">
                  <c:v>12.232715536103431</c:v>
                </c:pt>
                <c:pt idx="28">
                  <c:v>8.1868765769773191</c:v>
                </c:pt>
                <c:pt idx="29">
                  <c:v>9.3018813919174104</c:v>
                </c:pt>
                <c:pt idx="30">
                  <c:v>8.8949736369364096</c:v>
                </c:pt>
                <c:pt idx="31">
                  <c:v>8.1126029011119307</c:v>
                </c:pt>
                <c:pt idx="32">
                  <c:v>10.91348941104582</c:v>
                </c:pt>
                <c:pt idx="33">
                  <c:v>10.71134320587632</c:v>
                </c:pt>
                <c:pt idx="34">
                  <c:v>10.0065233658827</c:v>
                </c:pt>
                <c:pt idx="35">
                  <c:v>10.40417123409085</c:v>
                </c:pt>
                <c:pt idx="36">
                  <c:v>9.3929641095543914</c:v>
                </c:pt>
                <c:pt idx="37">
                  <c:v>8.0328263950971923</c:v>
                </c:pt>
                <c:pt idx="38">
                  <c:v>8.2080807481104134</c:v>
                </c:pt>
                <c:pt idx="39">
                  <c:v>7.1061498823189684</c:v>
                </c:pt>
                <c:pt idx="40">
                  <c:v>6.1927856752248767</c:v>
                </c:pt>
                <c:pt idx="41">
                  <c:v>7.2613249397152524</c:v>
                </c:pt>
                <c:pt idx="42">
                  <c:v>6.5180016940442176</c:v>
                </c:pt>
                <c:pt idx="43">
                  <c:v>5.9591751886113986</c:v>
                </c:pt>
                <c:pt idx="44">
                  <c:v>4.6576044570935116</c:v>
                </c:pt>
                <c:pt idx="45">
                  <c:v>3.5961188869382932</c:v>
                </c:pt>
                <c:pt idx="46">
                  <c:v>5.4390875776476832</c:v>
                </c:pt>
                <c:pt idx="47">
                  <c:v>7.7201588402597174</c:v>
                </c:pt>
                <c:pt idx="48">
                  <c:v>13.23343393301155</c:v>
                </c:pt>
                <c:pt idx="49">
                  <c:v>16.328567605383419</c:v>
                </c:pt>
                <c:pt idx="50">
                  <c:v>19.973728682622081</c:v>
                </c:pt>
                <c:pt idx="51">
                  <c:v>25.10151742971334</c:v>
                </c:pt>
                <c:pt idx="52">
                  <c:v>26.712041778816321</c:v>
                </c:pt>
                <c:pt idx="53">
                  <c:v>30.173345679347129</c:v>
                </c:pt>
                <c:pt idx="54">
                  <c:v>29.030384453844629</c:v>
                </c:pt>
                <c:pt idx="55">
                  <c:v>20.979376548116591</c:v>
                </c:pt>
                <c:pt idx="56">
                  <c:v>12.513356749627841</c:v>
                </c:pt>
                <c:pt idx="57">
                  <c:v>1.137431073594342</c:v>
                </c:pt>
                <c:pt idx="58">
                  <c:v>-7.1118183401475346</c:v>
                </c:pt>
                <c:pt idx="59">
                  <c:v>-9.3343442389519424</c:v>
                </c:pt>
                <c:pt idx="60">
                  <c:v>-11.613968318164259</c:v>
                </c:pt>
                <c:pt idx="61">
                  <c:v>-10.222106842270669</c:v>
                </c:pt>
                <c:pt idx="62">
                  <c:v>-10.53718239470577</c:v>
                </c:pt>
                <c:pt idx="63">
                  <c:v>-13.45883605440619</c:v>
                </c:pt>
                <c:pt idx="64">
                  <c:v>-14.237150587203249</c:v>
                </c:pt>
                <c:pt idx="65">
                  <c:v>-19.880986742931821</c:v>
                </c:pt>
                <c:pt idx="66">
                  <c:v>-16.696360071176741</c:v>
                </c:pt>
                <c:pt idx="67">
                  <c:v>-12.1343827221735</c:v>
                </c:pt>
                <c:pt idx="68">
                  <c:v>-6.6161233010372804</c:v>
                </c:pt>
                <c:pt idx="69">
                  <c:v>3.1432706541336901</c:v>
                </c:pt>
                <c:pt idx="70">
                  <c:v>3.523791447911595</c:v>
                </c:pt>
                <c:pt idx="71">
                  <c:v>3.638127575975969</c:v>
                </c:pt>
                <c:pt idx="72">
                  <c:v>3.26844000508475</c:v>
                </c:pt>
                <c:pt idx="73">
                  <c:v>0.6334835644136394</c:v>
                </c:pt>
                <c:pt idx="74">
                  <c:v>-1.1660281432254951</c:v>
                </c:pt>
                <c:pt idx="75">
                  <c:v>-4.6463577577743447</c:v>
                </c:pt>
                <c:pt idx="76">
                  <c:v>-6.8255113925993154</c:v>
                </c:pt>
                <c:pt idx="77">
                  <c:v>-6.5393367389098511</c:v>
                </c:pt>
                <c:pt idx="78">
                  <c:v>-6.2695490428812288</c:v>
                </c:pt>
                <c:pt idx="79">
                  <c:v>6.572963034949808E-2</c:v>
                </c:pt>
                <c:pt idx="80">
                  <c:v>2.201038434090052</c:v>
                </c:pt>
                <c:pt idx="81">
                  <c:v>5.1661075621607377</c:v>
                </c:pt>
                <c:pt idx="82">
                  <c:v>8.0696875717270355</c:v>
                </c:pt>
                <c:pt idx="83">
                  <c:v>5.7440925967256806</c:v>
                </c:pt>
                <c:pt idx="84">
                  <c:v>6.7521824021639976</c:v>
                </c:pt>
                <c:pt idx="85">
                  <c:v>5.9395487179599424</c:v>
                </c:pt>
                <c:pt idx="86">
                  <c:v>6.700187851953987</c:v>
                </c:pt>
                <c:pt idx="87">
                  <c:v>7.0773550374065408</c:v>
                </c:pt>
                <c:pt idx="88">
                  <c:v>6.7751531286485811</c:v>
                </c:pt>
                <c:pt idx="89">
                  <c:v>8.5295993905496239</c:v>
                </c:pt>
                <c:pt idx="90">
                  <c:v>9.4635298520054469</c:v>
                </c:pt>
                <c:pt idx="91">
                  <c:v>10.870643569098149</c:v>
                </c:pt>
                <c:pt idx="92">
                  <c:v>10.235641458852321</c:v>
                </c:pt>
                <c:pt idx="93">
                  <c:v>10.823047006293789</c:v>
                </c:pt>
                <c:pt idx="94">
                  <c:v>7.4605150266564779</c:v>
                </c:pt>
                <c:pt idx="95">
                  <c:v>6.8060257927875067</c:v>
                </c:pt>
                <c:pt idx="96">
                  <c:v>6.6277218330063734</c:v>
                </c:pt>
                <c:pt idx="97">
                  <c:v>4.2225251670590316</c:v>
                </c:pt>
                <c:pt idx="98">
                  <c:v>5.988506576057695</c:v>
                </c:pt>
                <c:pt idx="99">
                  <c:v>6.5466035547367296</c:v>
                </c:pt>
                <c:pt idx="100">
                  <c:v>6.5314139330348242</c:v>
                </c:pt>
                <c:pt idx="101">
                  <c:v>7.6687103590960204</c:v>
                </c:pt>
                <c:pt idx="102">
                  <c:v>6.4142922806164071</c:v>
                </c:pt>
                <c:pt idx="103">
                  <c:v>3.20744844861014</c:v>
                </c:pt>
                <c:pt idx="104">
                  <c:v>2.0438223691005448</c:v>
                </c:pt>
                <c:pt idx="105">
                  <c:v>-0.28386780351398189</c:v>
                </c:pt>
                <c:pt idx="106">
                  <c:v>-0.23871265248701651</c:v>
                </c:pt>
                <c:pt idx="107">
                  <c:v>-0.37855062592514482</c:v>
                </c:pt>
                <c:pt idx="108">
                  <c:v>1.0113313531847861</c:v>
                </c:pt>
                <c:pt idx="109">
                  <c:v>1.953616105241784</c:v>
                </c:pt>
                <c:pt idx="110">
                  <c:v>2.1834036946937858</c:v>
                </c:pt>
                <c:pt idx="111">
                  <c:v>5.1850833994639967</c:v>
                </c:pt>
                <c:pt idx="112">
                  <c:v>7.0280603621384774</c:v>
                </c:pt>
                <c:pt idx="113">
                  <c:v>9.9757985921606451</c:v>
                </c:pt>
                <c:pt idx="114">
                  <c:v>10.218904366631779</c:v>
                </c:pt>
                <c:pt idx="115">
                  <c:v>9.805525044855834</c:v>
                </c:pt>
                <c:pt idx="116">
                  <c:v>5.9094236925900878</c:v>
                </c:pt>
                <c:pt idx="117">
                  <c:v>-3.0907272422620039E-2</c:v>
                </c:pt>
                <c:pt idx="118">
                  <c:v>-2.271194630369378</c:v>
                </c:pt>
                <c:pt idx="119">
                  <c:v>-9.039817953002693</c:v>
                </c:pt>
                <c:pt idx="120">
                  <c:v>-12.434840932895881</c:v>
                </c:pt>
                <c:pt idx="121">
                  <c:v>-10.95802531034732</c:v>
                </c:pt>
                <c:pt idx="122">
                  <c:v>-8.6472913063182606</c:v>
                </c:pt>
                <c:pt idx="123">
                  <c:v>-3.2389616932252401</c:v>
                </c:pt>
                <c:pt idx="124">
                  <c:v>1.8730435772744909</c:v>
                </c:pt>
                <c:pt idx="125">
                  <c:v>2.2519818210547271</c:v>
                </c:pt>
                <c:pt idx="126">
                  <c:v>1.2098731978198221</c:v>
                </c:pt>
                <c:pt idx="127">
                  <c:v>2.1045445596540979</c:v>
                </c:pt>
                <c:pt idx="128">
                  <c:v>2.6351293504868418</c:v>
                </c:pt>
                <c:pt idx="129">
                  <c:v>6.2685271591882863</c:v>
                </c:pt>
                <c:pt idx="130">
                  <c:v>7.6452580264010814</c:v>
                </c:pt>
                <c:pt idx="131">
                  <c:v>7.2638548315780538</c:v>
                </c:pt>
                <c:pt idx="132">
                  <c:v>11.137907021781229</c:v>
                </c:pt>
              </c:numCache>
            </c:numRef>
          </c:val>
          <c:smooth val="0"/>
          <c:extLst>
            <c:ext xmlns:c16="http://schemas.microsoft.com/office/drawing/2014/chart" uri="{C3380CC4-5D6E-409C-BE32-E72D297353CC}">
              <c16:uniqueId val="{00000001-CC6A-4B0D-AA7A-8DA8CB68648B}"/>
            </c:ext>
          </c:extLst>
        </c:ser>
        <c:ser>
          <c:idx val="2"/>
          <c:order val="2"/>
          <c:tx>
            <c:strRef>
              <c:f>Ejendomspriser!$D$7</c:f>
              <c:strCache>
                <c:ptCount val="1"/>
                <c:pt idx="0">
                  <c:v>Erhvervsejendomme</c:v>
                </c:pt>
              </c:strCache>
            </c:strRef>
          </c:tx>
          <c:marker>
            <c:symbol val="none"/>
          </c:marker>
          <c:cat>
            <c:numRef>
              <c:f>Ejendomspriser!$A$8:$A$140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c:v>46022</c:v>
                </c:pt>
              </c:numCache>
            </c:numRef>
          </c:cat>
          <c:val>
            <c:numRef>
              <c:f>Ejendomspriser!$D$8:$D$140</c:f>
              <c:numCache>
                <c:formatCode>0.00</c:formatCode>
                <c:ptCount val="133"/>
                <c:pt idx="4">
                  <c:v>-6.7020812711600204</c:v>
                </c:pt>
                <c:pt idx="5">
                  <c:v>-4.8707748409164697</c:v>
                </c:pt>
                <c:pt idx="6">
                  <c:v>-3.8931946039144849</c:v>
                </c:pt>
                <c:pt idx="7">
                  <c:v>-1.2142083878284193</c:v>
                </c:pt>
                <c:pt idx="8">
                  <c:v>1.3613074066296971</c:v>
                </c:pt>
                <c:pt idx="9">
                  <c:v>-1.8381204150213715</c:v>
                </c:pt>
                <c:pt idx="10">
                  <c:v>-0.61104320640402721</c:v>
                </c:pt>
                <c:pt idx="11">
                  <c:v>-1.3820511827812743</c:v>
                </c:pt>
                <c:pt idx="12">
                  <c:v>-1.8805054269233068E-2</c:v>
                </c:pt>
                <c:pt idx="13">
                  <c:v>3.2867258741743344</c:v>
                </c:pt>
                <c:pt idx="14">
                  <c:v>3.4319363666872382</c:v>
                </c:pt>
                <c:pt idx="15">
                  <c:v>4.5387615594415065</c:v>
                </c:pt>
                <c:pt idx="16">
                  <c:v>3.0602185943650717</c:v>
                </c:pt>
                <c:pt idx="17">
                  <c:v>5.1824105322183289</c:v>
                </c:pt>
                <c:pt idx="18">
                  <c:v>4.6325503161716686</c:v>
                </c:pt>
                <c:pt idx="19">
                  <c:v>5.7932427455281932</c:v>
                </c:pt>
                <c:pt idx="20">
                  <c:v>7.168513210055738</c:v>
                </c:pt>
                <c:pt idx="21">
                  <c:v>4.7263913696349302</c:v>
                </c:pt>
                <c:pt idx="22">
                  <c:v>5.9567874842780366</c:v>
                </c:pt>
                <c:pt idx="23">
                  <c:v>6.2540690531063925</c:v>
                </c:pt>
                <c:pt idx="24">
                  <c:v>7.982668829286621</c:v>
                </c:pt>
                <c:pt idx="25">
                  <c:v>9.1751872774140217</c:v>
                </c:pt>
                <c:pt idx="26">
                  <c:v>8.873506214586202</c:v>
                </c:pt>
                <c:pt idx="27">
                  <c:v>7.6897828574552962</c:v>
                </c:pt>
                <c:pt idx="28">
                  <c:v>4.8108812433454773</c:v>
                </c:pt>
                <c:pt idx="29">
                  <c:v>7.0356311214681222</c:v>
                </c:pt>
                <c:pt idx="30">
                  <c:v>9.6410225019236897</c:v>
                </c:pt>
                <c:pt idx="31">
                  <c:v>11.186063566280957</c:v>
                </c:pt>
                <c:pt idx="32">
                  <c:v>12.83870239296645</c:v>
                </c:pt>
                <c:pt idx="33">
                  <c:v>10.347574080895061</c:v>
                </c:pt>
                <c:pt idx="34">
                  <c:v>7.3415830585701114</c:v>
                </c:pt>
                <c:pt idx="35">
                  <c:v>5.564388527309494</c:v>
                </c:pt>
                <c:pt idx="36">
                  <c:v>5.7997633044561292</c:v>
                </c:pt>
                <c:pt idx="37">
                  <c:v>4.0876324600924052</c:v>
                </c:pt>
                <c:pt idx="38">
                  <c:v>3.1613381916971495</c:v>
                </c:pt>
                <c:pt idx="39">
                  <c:v>3.7075327279735504</c:v>
                </c:pt>
                <c:pt idx="40">
                  <c:v>2.0827941343245948</c:v>
                </c:pt>
                <c:pt idx="41">
                  <c:v>3.772911476035512</c:v>
                </c:pt>
                <c:pt idx="42">
                  <c:v>4.0186199738901252</c:v>
                </c:pt>
                <c:pt idx="43">
                  <c:v>3.5062988837983866</c:v>
                </c:pt>
                <c:pt idx="44">
                  <c:v>3.2959127661268628</c:v>
                </c:pt>
                <c:pt idx="45">
                  <c:v>3.3029301214537066</c:v>
                </c:pt>
                <c:pt idx="46">
                  <c:v>5.4582132336849387</c:v>
                </c:pt>
                <c:pt idx="47">
                  <c:v>6.5727739583888001</c:v>
                </c:pt>
                <c:pt idx="48">
                  <c:v>10.214367297143912</c:v>
                </c:pt>
                <c:pt idx="49">
                  <c:v>11.425044628477444</c:v>
                </c:pt>
                <c:pt idx="50">
                  <c:v>13.181529596396825</c:v>
                </c:pt>
                <c:pt idx="51">
                  <c:v>16.400877401712854</c:v>
                </c:pt>
                <c:pt idx="52">
                  <c:v>16.354960223791835</c:v>
                </c:pt>
                <c:pt idx="53">
                  <c:v>20.766290246999631</c:v>
                </c:pt>
                <c:pt idx="54">
                  <c:v>22.084304123898701</c:v>
                </c:pt>
                <c:pt idx="55">
                  <c:v>21.736632360029674</c:v>
                </c:pt>
                <c:pt idx="56">
                  <c:v>22.007179704296377</c:v>
                </c:pt>
                <c:pt idx="57">
                  <c:v>18.176492368774277</c:v>
                </c:pt>
                <c:pt idx="58">
                  <c:v>14.247506419168454</c:v>
                </c:pt>
                <c:pt idx="59">
                  <c:v>13.60643077985204</c:v>
                </c:pt>
                <c:pt idx="60">
                  <c:v>8.5388541033284859</c:v>
                </c:pt>
                <c:pt idx="61">
                  <c:v>4.0756724335277994</c:v>
                </c:pt>
                <c:pt idx="62">
                  <c:v>2.8357987242763505</c:v>
                </c:pt>
                <c:pt idx="63">
                  <c:v>-4.8934090715089029</c:v>
                </c:pt>
                <c:pt idx="64">
                  <c:v>-6.2415663270587896</c:v>
                </c:pt>
                <c:pt idx="65">
                  <c:v>-6.5015365827152287</c:v>
                </c:pt>
                <c:pt idx="66">
                  <c:v>-9.9257305990674958</c:v>
                </c:pt>
                <c:pt idx="67">
                  <c:v>-9.7402219986263088</c:v>
                </c:pt>
                <c:pt idx="68">
                  <c:v>-9.3465397313460699</c:v>
                </c:pt>
                <c:pt idx="69">
                  <c:v>-8.5472722793494711</c:v>
                </c:pt>
                <c:pt idx="70">
                  <c:v>-8.4678629320605552</c:v>
                </c:pt>
                <c:pt idx="71">
                  <c:v>-4.6963340482250597</c:v>
                </c:pt>
                <c:pt idx="72">
                  <c:v>-2.8413897345872852</c:v>
                </c:pt>
                <c:pt idx="73">
                  <c:v>-4.2045639866667095</c:v>
                </c:pt>
                <c:pt idx="74">
                  <c:v>-3.1901208885983801</c:v>
                </c:pt>
                <c:pt idx="75">
                  <c:v>-5.0376449310663425</c:v>
                </c:pt>
                <c:pt idx="76">
                  <c:v>-7.5584535470110676</c:v>
                </c:pt>
                <c:pt idx="77">
                  <c:v>-7.9287922917854026</c:v>
                </c:pt>
                <c:pt idx="78">
                  <c:v>-5.7296788668918852</c:v>
                </c:pt>
                <c:pt idx="79">
                  <c:v>-2.7899893159279765</c:v>
                </c:pt>
                <c:pt idx="80">
                  <c:v>-1.0430561630518476</c:v>
                </c:pt>
                <c:pt idx="81">
                  <c:v>2.5752414618569697</c:v>
                </c:pt>
                <c:pt idx="82">
                  <c:v>3.671479808643352</c:v>
                </c:pt>
                <c:pt idx="83">
                  <c:v>1.0483772399695779</c:v>
                </c:pt>
                <c:pt idx="84">
                  <c:v>1.8727068057281526</c:v>
                </c:pt>
                <c:pt idx="85">
                  <c:v>7.8083327343936304E-4</c:v>
                </c:pt>
                <c:pt idx="86">
                  <c:v>-3.4025538085877827</c:v>
                </c:pt>
                <c:pt idx="87">
                  <c:v>-1.7520964259406524</c:v>
                </c:pt>
                <c:pt idx="88">
                  <c:v>-0.23058589794338058</c:v>
                </c:pt>
                <c:pt idx="89">
                  <c:v>-0.7759325381597959</c:v>
                </c:pt>
                <c:pt idx="90">
                  <c:v>4.155713421112206</c:v>
                </c:pt>
                <c:pt idx="91">
                  <c:v>5.9778742052881029</c:v>
                </c:pt>
                <c:pt idx="92">
                  <c:v>5.8182999218066911</c:v>
                </c:pt>
                <c:pt idx="93">
                  <c:v>10.474224600085623</c:v>
                </c:pt>
                <c:pt idx="94">
                  <c:v>8.7356518620843371</c:v>
                </c:pt>
                <c:pt idx="95">
                  <c:v>8.680434727610864</c:v>
                </c:pt>
                <c:pt idx="96">
                  <c:v>6.3148527178410685</c:v>
                </c:pt>
                <c:pt idx="97">
                  <c:v>4.2606187315481492</c:v>
                </c:pt>
                <c:pt idx="98">
                  <c:v>4.4230936588877778</c:v>
                </c:pt>
                <c:pt idx="99">
                  <c:v>3.5970513807110693</c:v>
                </c:pt>
                <c:pt idx="100">
                  <c:v>7.2540268766754012</c:v>
                </c:pt>
                <c:pt idx="101">
                  <c:v>7.3858700345749373</c:v>
                </c:pt>
                <c:pt idx="102">
                  <c:v>5.1118515425197186</c:v>
                </c:pt>
                <c:pt idx="103">
                  <c:v>4.545975131071911</c:v>
                </c:pt>
                <c:pt idx="104">
                  <c:v>0.64150975773453744</c:v>
                </c:pt>
                <c:pt idx="105">
                  <c:v>-0.85084321025533649</c:v>
                </c:pt>
                <c:pt idx="106">
                  <c:v>0.83460240580903733</c:v>
                </c:pt>
                <c:pt idx="107">
                  <c:v>-2.0409903802168339</c:v>
                </c:pt>
                <c:pt idx="108">
                  <c:v>-1.3617589174332867</c:v>
                </c:pt>
                <c:pt idx="109">
                  <c:v>-1.8844284986354154</c:v>
                </c:pt>
                <c:pt idx="110">
                  <c:v>-3.0146768941637148</c:v>
                </c:pt>
                <c:pt idx="111">
                  <c:v>-0.77501024903369187</c:v>
                </c:pt>
                <c:pt idx="112">
                  <c:v>0.69308809382984116</c:v>
                </c:pt>
                <c:pt idx="113">
                  <c:v>2.8803095119195987</c:v>
                </c:pt>
                <c:pt idx="114">
                  <c:v>5.0106903262898683</c:v>
                </c:pt>
                <c:pt idx="115">
                  <c:v>6.7378573180985946</c:v>
                </c:pt>
                <c:pt idx="116">
                  <c:v>5.9099836307032971</c:v>
                </c:pt>
                <c:pt idx="117">
                  <c:v>0.36888371406786913</c:v>
                </c:pt>
                <c:pt idx="118">
                  <c:v>-1.1688057650923955</c:v>
                </c:pt>
                <c:pt idx="119">
                  <c:v>-1.7716420887147977</c:v>
                </c:pt>
                <c:pt idx="120">
                  <c:v>-5.2980612715985416</c:v>
                </c:pt>
                <c:pt idx="121">
                  <c:v>-1.476530941043086</c:v>
                </c:pt>
                <c:pt idx="122">
                  <c:v>-4.3191424642376912</c:v>
                </c:pt>
                <c:pt idx="123">
                  <c:v>-9.3938972597299895</c:v>
                </c:pt>
                <c:pt idx="124">
                  <c:v>-5.6399565510445004</c:v>
                </c:pt>
                <c:pt idx="125">
                  <c:v>-6.4316936932532816</c:v>
                </c:pt>
                <c:pt idx="126">
                  <c:v>-2.7832750629718239</c:v>
                </c:pt>
                <c:pt idx="127">
                  <c:v>3.1679538893328862</c:v>
                </c:pt>
                <c:pt idx="128">
                  <c:v>2.1400705682212973</c:v>
                </c:pt>
                <c:pt idx="129">
                  <c:v>7.1492369223787655</c:v>
                </c:pt>
                <c:pt idx="130">
                  <c:v>7.7359240828067444</c:v>
                </c:pt>
              </c:numCache>
            </c:numRef>
          </c:val>
          <c:smooth val="0"/>
          <c:extLst>
            <c:ext xmlns:c16="http://schemas.microsoft.com/office/drawing/2014/chart" uri="{C3380CC4-5D6E-409C-BE32-E72D297353CC}">
              <c16:uniqueId val="{00000002-CC6A-4B0D-AA7A-8DA8CB68648B}"/>
            </c:ext>
          </c:extLst>
        </c:ser>
        <c:ser>
          <c:idx val="3"/>
          <c:order val="3"/>
          <c:tx>
            <c:strRef>
              <c:f>Ejendomspriser!$E$7</c:f>
              <c:strCache>
                <c:ptCount val="1"/>
                <c:pt idx="0">
                  <c:v>Boligprisgab</c:v>
                </c:pt>
              </c:strCache>
            </c:strRef>
          </c:tx>
          <c:spPr>
            <a:ln>
              <a:solidFill>
                <a:schemeClr val="accent1"/>
              </a:solidFill>
              <a:prstDash val="sysDot"/>
            </a:ln>
          </c:spPr>
          <c:marker>
            <c:symbol val="none"/>
          </c:marker>
          <c:cat>
            <c:numRef>
              <c:f>Ejendomspriser!$A$8:$A$140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c:v>46022</c:v>
                </c:pt>
              </c:numCache>
            </c:numRef>
          </c:cat>
          <c:val>
            <c:numRef>
              <c:f>Ejendomspriser!$E$8:$E$140</c:f>
              <c:numCache>
                <c:formatCode>0.00</c:formatCode>
                <c:ptCount val="133"/>
                <c:pt idx="0">
                  <c:v>3.2315635775090001</c:v>
                </c:pt>
                <c:pt idx="1">
                  <c:v>-1.0127712361491681</c:v>
                </c:pt>
                <c:pt idx="2">
                  <c:v>-4.1881020565516121</c:v>
                </c:pt>
                <c:pt idx="3">
                  <c:v>-1.0203011017240751</c:v>
                </c:pt>
                <c:pt idx="4">
                  <c:v>3.1006386948938309</c:v>
                </c:pt>
                <c:pt idx="5">
                  <c:v>6.7938506786395347</c:v>
                </c:pt>
                <c:pt idx="6">
                  <c:v>4.4628436179283471</c:v>
                </c:pt>
                <c:pt idx="7">
                  <c:v>1.010779074015544</c:v>
                </c:pt>
                <c:pt idx="8">
                  <c:v>-2.10659572207752</c:v>
                </c:pt>
                <c:pt idx="9">
                  <c:v>-3.05501553249462</c:v>
                </c:pt>
                <c:pt idx="10">
                  <c:v>-2.8367598326724091</c:v>
                </c:pt>
                <c:pt idx="11">
                  <c:v>-2.889615560255931</c:v>
                </c:pt>
                <c:pt idx="12">
                  <c:v>-2.9763575560022848</c:v>
                </c:pt>
                <c:pt idx="13">
                  <c:v>-3.4244229014747112</c:v>
                </c:pt>
                <c:pt idx="14">
                  <c:v>-3.1419182790400009</c:v>
                </c:pt>
                <c:pt idx="15">
                  <c:v>-1.565394936393949</c:v>
                </c:pt>
                <c:pt idx="16">
                  <c:v>0.88908282431097163</c:v>
                </c:pt>
                <c:pt idx="17">
                  <c:v>2.4792740991756101</c:v>
                </c:pt>
                <c:pt idx="18">
                  <c:v>3.08032207320923</c:v>
                </c:pt>
                <c:pt idx="19">
                  <c:v>3.327287432830039</c:v>
                </c:pt>
                <c:pt idx="20">
                  <c:v>2.1262655492383602</c:v>
                </c:pt>
                <c:pt idx="21">
                  <c:v>1.3704867767149409</c:v>
                </c:pt>
                <c:pt idx="22">
                  <c:v>2.3748128832646649</c:v>
                </c:pt>
                <c:pt idx="23">
                  <c:v>1.1364064727848791</c:v>
                </c:pt>
                <c:pt idx="24">
                  <c:v>0.44725329873080982</c:v>
                </c:pt>
                <c:pt idx="25">
                  <c:v>1.0622793927931311</c:v>
                </c:pt>
                <c:pt idx="26">
                  <c:v>0.89986208640948639</c:v>
                </c:pt>
                <c:pt idx="27">
                  <c:v>0.60723594731169062</c:v>
                </c:pt>
                <c:pt idx="28">
                  <c:v>0.21499151530934851</c:v>
                </c:pt>
                <c:pt idx="29">
                  <c:v>-0.4724138047010551</c:v>
                </c:pt>
                <c:pt idx="30">
                  <c:v>-1.286161719593315</c:v>
                </c:pt>
                <c:pt idx="31">
                  <c:v>-0.7313476721115264</c:v>
                </c:pt>
                <c:pt idx="32">
                  <c:v>-0.60805777469995492</c:v>
                </c:pt>
                <c:pt idx="33">
                  <c:v>-1.5255688072554621</c:v>
                </c:pt>
                <c:pt idx="34">
                  <c:v>-3.138005684290035</c:v>
                </c:pt>
                <c:pt idx="35">
                  <c:v>-4.083616669126644</c:v>
                </c:pt>
                <c:pt idx="36">
                  <c:v>-5.4623374117046648</c:v>
                </c:pt>
                <c:pt idx="37">
                  <c:v>-5.7571245513234004</c:v>
                </c:pt>
                <c:pt idx="38">
                  <c:v>-6.217693918644585</c:v>
                </c:pt>
                <c:pt idx="39">
                  <c:v>-7.3663868351157458</c:v>
                </c:pt>
                <c:pt idx="40">
                  <c:v>-7.4495971413325641</c:v>
                </c:pt>
                <c:pt idx="41">
                  <c:v>-8.9028251250967365</c:v>
                </c:pt>
                <c:pt idx="42">
                  <c:v>-9.0228901676007496</c:v>
                </c:pt>
                <c:pt idx="43">
                  <c:v>-8.7637072843012138</c:v>
                </c:pt>
                <c:pt idx="44">
                  <c:v>-7.7615136540440943</c:v>
                </c:pt>
                <c:pt idx="45">
                  <c:v>-6.0090326714112958</c:v>
                </c:pt>
                <c:pt idx="46">
                  <c:v>-4.1564463344760716</c:v>
                </c:pt>
                <c:pt idx="47">
                  <c:v>-3.5265699006668321</c:v>
                </c:pt>
                <c:pt idx="48">
                  <c:v>-2.086218871593259</c:v>
                </c:pt>
                <c:pt idx="49">
                  <c:v>-0.71487614290501877</c:v>
                </c:pt>
                <c:pt idx="50">
                  <c:v>1.6002553062530069</c:v>
                </c:pt>
                <c:pt idx="51">
                  <c:v>6.3708314481442097</c:v>
                </c:pt>
                <c:pt idx="52">
                  <c:v>11.3340604116771</c:v>
                </c:pt>
                <c:pt idx="53">
                  <c:v>15.86013092097129</c:v>
                </c:pt>
                <c:pt idx="54">
                  <c:v>16.2572161708717</c:v>
                </c:pt>
                <c:pt idx="55">
                  <c:v>15.632061381960449</c:v>
                </c:pt>
                <c:pt idx="56">
                  <c:v>13.907370316965491</c:v>
                </c:pt>
                <c:pt idx="57">
                  <c:v>13.09873317000145</c:v>
                </c:pt>
                <c:pt idx="58">
                  <c:v>11.156264858289839</c:v>
                </c:pt>
                <c:pt idx="59">
                  <c:v>9.0544200695321653</c:v>
                </c:pt>
                <c:pt idx="60">
                  <c:v>6.0108269805032144</c:v>
                </c:pt>
                <c:pt idx="61">
                  <c:v>2.1699776858802529</c:v>
                </c:pt>
                <c:pt idx="62">
                  <c:v>-7.9249397405967148E-2</c:v>
                </c:pt>
                <c:pt idx="63">
                  <c:v>-4.6296248279241503</c:v>
                </c:pt>
                <c:pt idx="64">
                  <c:v>-9.8617779608779159</c:v>
                </c:pt>
                <c:pt idx="65">
                  <c:v>-15.10860096004799</c:v>
                </c:pt>
                <c:pt idx="66">
                  <c:v>-16.18683276572505</c:v>
                </c:pt>
                <c:pt idx="67">
                  <c:v>-15.724048525029991</c:v>
                </c:pt>
                <c:pt idx="68">
                  <c:v>-16.451597401566019</c:v>
                </c:pt>
                <c:pt idx="69">
                  <c:v>-15.119071263930881</c:v>
                </c:pt>
                <c:pt idx="70">
                  <c:v>-15.630450152947271</c:v>
                </c:pt>
                <c:pt idx="71">
                  <c:v>-17.052620365142779</c:v>
                </c:pt>
                <c:pt idx="72">
                  <c:v>-17.055857474256442</c:v>
                </c:pt>
                <c:pt idx="73">
                  <c:v>-19.633456264122149</c:v>
                </c:pt>
                <c:pt idx="74">
                  <c:v>-21.401660176294911</c:v>
                </c:pt>
                <c:pt idx="75">
                  <c:v>-22.612459756557119</c:v>
                </c:pt>
                <c:pt idx="76">
                  <c:v>-23.285994981926969</c:v>
                </c:pt>
                <c:pt idx="77">
                  <c:v>-23.602276885875291</c:v>
                </c:pt>
                <c:pt idx="78">
                  <c:v>-23.24131360640008</c:v>
                </c:pt>
                <c:pt idx="79">
                  <c:v>-22.44733477526799</c:v>
                </c:pt>
                <c:pt idx="80">
                  <c:v>-21.401369092306151</c:v>
                </c:pt>
                <c:pt idx="81">
                  <c:v>-19.872140417783189</c:v>
                </c:pt>
                <c:pt idx="82">
                  <c:v>-19.624927304180321</c:v>
                </c:pt>
                <c:pt idx="83">
                  <c:v>-18.83527998363672</c:v>
                </c:pt>
                <c:pt idx="84">
                  <c:v>-18.89107919094825</c:v>
                </c:pt>
                <c:pt idx="85">
                  <c:v>-19.00912172103402</c:v>
                </c:pt>
                <c:pt idx="86">
                  <c:v>-18.29451518330821</c:v>
                </c:pt>
                <c:pt idx="87">
                  <c:v>-17.56757100339226</c:v>
                </c:pt>
                <c:pt idx="88">
                  <c:v>-15.699952704795651</c:v>
                </c:pt>
                <c:pt idx="89">
                  <c:v>-13.87893166103178</c:v>
                </c:pt>
                <c:pt idx="90">
                  <c:v>-12.61273372671006</c:v>
                </c:pt>
                <c:pt idx="91">
                  <c:v>-11.656251633529291</c:v>
                </c:pt>
                <c:pt idx="92">
                  <c:v>-10.165325162315099</c:v>
                </c:pt>
                <c:pt idx="93">
                  <c:v>-9.3463211953389251</c:v>
                </c:pt>
                <c:pt idx="94">
                  <c:v>-8.7737094665527486</c:v>
                </c:pt>
                <c:pt idx="95">
                  <c:v>-7.2545034758207061</c:v>
                </c:pt>
                <c:pt idx="96">
                  <c:v>-8.199175159807881</c:v>
                </c:pt>
                <c:pt idx="97">
                  <c:v>-7.6716363269243137</c:v>
                </c:pt>
                <c:pt idx="98">
                  <c:v>-6.49467003430797</c:v>
                </c:pt>
                <c:pt idx="99">
                  <c:v>-6.2023208275684087</c:v>
                </c:pt>
                <c:pt idx="100">
                  <c:v>-5.6586799137606114</c:v>
                </c:pt>
                <c:pt idx="101">
                  <c:v>-3.975562830292612</c:v>
                </c:pt>
                <c:pt idx="102">
                  <c:v>-5.0579664401713353</c:v>
                </c:pt>
                <c:pt idx="103">
                  <c:v>-5.1724500864954734</c:v>
                </c:pt>
                <c:pt idx="104">
                  <c:v>-4.4639191735858503</c:v>
                </c:pt>
                <c:pt idx="105">
                  <c:v>-4.444663286492867</c:v>
                </c:pt>
                <c:pt idx="106">
                  <c:v>-3.416661742790184</c:v>
                </c:pt>
                <c:pt idx="107">
                  <c:v>-2.7991988325083872</c:v>
                </c:pt>
                <c:pt idx="108">
                  <c:v>-2.7639337398083001</c:v>
                </c:pt>
                <c:pt idx="109">
                  <c:v>-3.283388010825838</c:v>
                </c:pt>
                <c:pt idx="110">
                  <c:v>-2.702995184936352</c:v>
                </c:pt>
                <c:pt idx="111">
                  <c:v>-9.9146438887109944E-2</c:v>
                </c:pt>
                <c:pt idx="112">
                  <c:v>0.53020838852448904</c:v>
                </c:pt>
                <c:pt idx="113">
                  <c:v>2.5033865055742899</c:v>
                </c:pt>
                <c:pt idx="114">
                  <c:v>4.5980243799716103</c:v>
                </c:pt>
                <c:pt idx="115">
                  <c:v>5.7557616141069801</c:v>
                </c:pt>
                <c:pt idx="116">
                  <c:v>7.955227797947062</c:v>
                </c:pt>
                <c:pt idx="117">
                  <c:v>7.4628516828016966</c:v>
                </c:pt>
                <c:pt idx="118">
                  <c:v>5.1988740525893418</c:v>
                </c:pt>
                <c:pt idx="119">
                  <c:v>1.5932172198702019</c:v>
                </c:pt>
                <c:pt idx="120">
                  <c:v>-3.6936751076429908</c:v>
                </c:pt>
                <c:pt idx="121">
                  <c:v>-5.6982658219602689</c:v>
                </c:pt>
                <c:pt idx="122">
                  <c:v>-5.7085440949020239</c:v>
                </c:pt>
                <c:pt idx="123">
                  <c:v>-5.2282720150326867</c:v>
                </c:pt>
                <c:pt idx="124">
                  <c:v>-4.7072855193207364</c:v>
                </c:pt>
                <c:pt idx="125">
                  <c:v>-4.0026001529467887</c:v>
                </c:pt>
                <c:pt idx="126">
                  <c:v>-3.8341429511272511</c:v>
                </c:pt>
                <c:pt idx="127">
                  <c:v>-4.4333222414805533</c:v>
                </c:pt>
                <c:pt idx="128">
                  <c:v>-2.6394017965670309</c:v>
                </c:pt>
                <c:pt idx="129">
                  <c:v>-2.0761670992578751</c:v>
                </c:pt>
                <c:pt idx="130">
                  <c:v>-2.29670097990422</c:v>
                </c:pt>
                <c:pt idx="131">
                  <c:v>-1.3186205816793419</c:v>
                </c:pt>
                <c:pt idx="132">
                  <c:v>0.41407324516902211</c:v>
                </c:pt>
              </c:numCache>
            </c:numRef>
          </c:val>
          <c:smooth val="0"/>
          <c:extLst>
            <c:ext xmlns:c16="http://schemas.microsoft.com/office/drawing/2014/chart" uri="{C3380CC4-5D6E-409C-BE32-E72D297353CC}">
              <c16:uniqueId val="{00000003-CC6A-4B0D-AA7A-8DA8CB68648B}"/>
            </c:ext>
          </c:extLst>
        </c:ser>
        <c:dLbls>
          <c:showLegendKey val="0"/>
          <c:showVal val="0"/>
          <c:showCatName val="0"/>
          <c:showSerName val="0"/>
          <c:showPercent val="0"/>
          <c:showBubbleSize val="0"/>
        </c:dLbls>
        <c:marker val="1"/>
        <c:smooth val="0"/>
        <c:axId val="700672640"/>
        <c:axId val="700671104"/>
      </c:lineChart>
      <c:dateAx>
        <c:axId val="700663680"/>
        <c:scaling>
          <c:orientation val="minMax"/>
          <c:max val="46112"/>
          <c:min val="33604"/>
        </c:scaling>
        <c:delete val="0"/>
        <c:axPos val="b"/>
        <c:numFmt formatCode="yyyy" sourceLinked="0"/>
        <c:majorTickMark val="out"/>
        <c:minorTickMark val="out"/>
        <c:tickLblPos val="nextTo"/>
        <c:crossAx val="700665216"/>
        <c:crossesAt val="-50"/>
        <c:auto val="1"/>
        <c:lblOffset val="100"/>
        <c:baseTimeUnit val="months"/>
        <c:majorUnit val="24"/>
        <c:majorTimeUnit val="months"/>
        <c:minorUnit val="1"/>
        <c:minorTimeUnit val="years"/>
      </c:dateAx>
      <c:valAx>
        <c:axId val="700665216"/>
        <c:scaling>
          <c:orientation val="minMax"/>
          <c:max val="35"/>
          <c:min val="-30"/>
        </c:scaling>
        <c:delete val="0"/>
        <c:axPos val="l"/>
        <c:majorGridlines>
          <c:spPr>
            <a:ln>
              <a:solidFill>
                <a:schemeClr val="accent6"/>
              </a:solidFill>
            </a:ln>
          </c:spPr>
        </c:majorGridlines>
        <c:numFmt formatCode="0" sourceLinked="0"/>
        <c:majorTickMark val="out"/>
        <c:minorTickMark val="none"/>
        <c:tickLblPos val="nextTo"/>
        <c:spPr>
          <a:ln>
            <a:noFill/>
          </a:ln>
        </c:spPr>
        <c:crossAx val="700663680"/>
        <c:crosses val="autoZero"/>
        <c:crossBetween val="between"/>
      </c:valAx>
      <c:valAx>
        <c:axId val="700671104"/>
        <c:scaling>
          <c:orientation val="minMax"/>
          <c:max val="35"/>
          <c:min val="-30"/>
        </c:scaling>
        <c:delete val="0"/>
        <c:axPos val="r"/>
        <c:numFmt formatCode="0" sourceLinked="0"/>
        <c:majorTickMark val="out"/>
        <c:minorTickMark val="none"/>
        <c:tickLblPos val="nextTo"/>
        <c:spPr>
          <a:ln>
            <a:noFill/>
          </a:ln>
        </c:spPr>
        <c:crossAx val="700672640"/>
        <c:crosses val="max"/>
        <c:crossBetween val="between"/>
      </c:valAx>
      <c:dateAx>
        <c:axId val="700672640"/>
        <c:scaling>
          <c:orientation val="minMax"/>
        </c:scaling>
        <c:delete val="1"/>
        <c:axPos val="b"/>
        <c:numFmt formatCode="m/d/yyyy" sourceLinked="1"/>
        <c:majorTickMark val="out"/>
        <c:minorTickMark val="none"/>
        <c:tickLblPos val="nextTo"/>
        <c:crossAx val="700671104"/>
        <c:crosses val="autoZero"/>
        <c:auto val="1"/>
        <c:lblOffset val="100"/>
        <c:baseTimeUnit val="months"/>
      </c:dateAx>
    </c:plotArea>
    <c:legend>
      <c:legendPos val="b"/>
      <c:layout>
        <c:manualLayout>
          <c:xMode val="edge"/>
          <c:yMode val="edge"/>
          <c:x val="0"/>
          <c:y val="0.94728265366576969"/>
          <c:w val="0.75442046037348776"/>
          <c:h val="3.800528244183852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57050135047066E-2"/>
          <c:y val="7.1675012346863728E-2"/>
          <c:w val="0.9230136457004231"/>
          <c:h val="0.81891514705797197"/>
        </c:manualLayout>
      </c:layout>
      <c:lineChart>
        <c:grouping val="standard"/>
        <c:varyColors val="0"/>
        <c:ser>
          <c:idx val="0"/>
          <c:order val="0"/>
          <c:tx>
            <c:v>Merrente på nyudlån, husholdninger</c:v>
          </c:tx>
          <c:marker>
            <c:symbol val="none"/>
          </c:marker>
          <c:cat>
            <c:numRef>
              <c:f>'Pengeinstitutternes merrente'!$A$8:$A$287</c:f>
              <c:numCache>
                <c:formatCode>m/d/yyyy</c:formatCode>
                <c:ptCount val="280"/>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pt idx="250">
                  <c:v>45260</c:v>
                </c:pt>
                <c:pt idx="251">
                  <c:v>45291</c:v>
                </c:pt>
                <c:pt idx="252">
                  <c:v>45322</c:v>
                </c:pt>
                <c:pt idx="253">
                  <c:v>45351</c:v>
                </c:pt>
                <c:pt idx="254">
                  <c:v>45382</c:v>
                </c:pt>
                <c:pt idx="255">
                  <c:v>45412</c:v>
                </c:pt>
                <c:pt idx="256">
                  <c:v>45443</c:v>
                </c:pt>
                <c:pt idx="257">
                  <c:v>45473</c:v>
                </c:pt>
                <c:pt idx="258">
                  <c:v>45504</c:v>
                </c:pt>
                <c:pt idx="259">
                  <c:v>45535</c:v>
                </c:pt>
                <c:pt idx="260">
                  <c:v>45565</c:v>
                </c:pt>
                <c:pt idx="261">
                  <c:v>45596</c:v>
                </c:pt>
                <c:pt idx="262">
                  <c:v>45626</c:v>
                </c:pt>
                <c:pt idx="263">
                  <c:v>45657</c:v>
                </c:pt>
                <c:pt idx="264">
                  <c:v>45688</c:v>
                </c:pt>
                <c:pt idx="265">
                  <c:v>45716</c:v>
                </c:pt>
                <c:pt idx="266">
                  <c:v>45747</c:v>
                </c:pt>
                <c:pt idx="267">
                  <c:v>45777</c:v>
                </c:pt>
                <c:pt idx="268">
                  <c:v>45808</c:v>
                </c:pt>
                <c:pt idx="269">
                  <c:v>45838</c:v>
                </c:pt>
                <c:pt idx="270">
                  <c:v>45869</c:v>
                </c:pt>
                <c:pt idx="271">
                  <c:v>45900</c:v>
                </c:pt>
                <c:pt idx="272">
                  <c:v>45930</c:v>
                </c:pt>
                <c:pt idx="273">
                  <c:v>45961</c:v>
                </c:pt>
                <c:pt idx="274">
                  <c:v>45991</c:v>
                </c:pt>
                <c:pt idx="275">
                  <c:v>46022</c:v>
                </c:pt>
                <c:pt idx="276">
                  <c:v>46053</c:v>
                </c:pt>
                <c:pt idx="277">
                  <c:v>46081</c:v>
                </c:pt>
                <c:pt idx="278">
                  <c:v>46112</c:v>
                </c:pt>
                <c:pt idx="279">
                  <c:v>46142</c:v>
                </c:pt>
              </c:numCache>
            </c:numRef>
          </c:cat>
          <c:val>
            <c:numRef>
              <c:f>'Pengeinstitutternes merrente'!$G$8:$G$287</c:f>
              <c:numCache>
                <c:formatCode>0.00</c:formatCode>
                <c:ptCount val="280"/>
                <c:pt idx="2">
                  <c:v>5.3261269841269829</c:v>
                </c:pt>
                <c:pt idx="3">
                  <c:v>5.3174603174603163</c:v>
                </c:pt>
                <c:pt idx="4">
                  <c:v>5.4102936507936503</c:v>
                </c:pt>
                <c:pt idx="5">
                  <c:v>5.492850877192982</c:v>
                </c:pt>
                <c:pt idx="6">
                  <c:v>5.4651842105263162</c:v>
                </c:pt>
                <c:pt idx="7">
                  <c:v>5.3386842105263161</c:v>
                </c:pt>
                <c:pt idx="8">
                  <c:v>5.2196666666666669</c:v>
                </c:pt>
                <c:pt idx="9">
                  <c:v>5.1116666666666672</c:v>
                </c:pt>
                <c:pt idx="10">
                  <c:v>5.0260000000000007</c:v>
                </c:pt>
                <c:pt idx="11">
                  <c:v>4.865333333333334</c:v>
                </c:pt>
                <c:pt idx="12">
                  <c:v>4.7413333333333343</c:v>
                </c:pt>
                <c:pt idx="13">
                  <c:v>4.7253333333333343</c:v>
                </c:pt>
                <c:pt idx="14">
                  <c:v>4.6893333333333338</c:v>
                </c:pt>
                <c:pt idx="15">
                  <c:v>4.6240000000000014</c:v>
                </c:pt>
                <c:pt idx="16">
                  <c:v>4.5043333333333342</c:v>
                </c:pt>
                <c:pt idx="17">
                  <c:v>4.4103333333333339</c:v>
                </c:pt>
                <c:pt idx="18">
                  <c:v>4.3160000000000007</c:v>
                </c:pt>
                <c:pt idx="19">
                  <c:v>4.221000000000001</c:v>
                </c:pt>
                <c:pt idx="20">
                  <c:v>4.1530000000000014</c:v>
                </c:pt>
                <c:pt idx="21">
                  <c:v>4.1100000000000003</c:v>
                </c:pt>
                <c:pt idx="22">
                  <c:v>4.0736666666666679</c:v>
                </c:pt>
                <c:pt idx="23">
                  <c:v>3.951666666666668</c:v>
                </c:pt>
                <c:pt idx="24">
                  <c:v>3.9203333333333341</c:v>
                </c:pt>
                <c:pt idx="25">
                  <c:v>3.8996666666666671</c:v>
                </c:pt>
                <c:pt idx="26">
                  <c:v>3.9380000000000002</c:v>
                </c:pt>
                <c:pt idx="27">
                  <c:v>3.9710000000000001</c:v>
                </c:pt>
                <c:pt idx="28">
                  <c:v>4.0119999999999996</c:v>
                </c:pt>
                <c:pt idx="29">
                  <c:v>3.9783333333333339</c:v>
                </c:pt>
                <c:pt idx="30">
                  <c:v>3.9433333333333338</c:v>
                </c:pt>
                <c:pt idx="31">
                  <c:v>3.905333333333334</c:v>
                </c:pt>
                <c:pt idx="32">
                  <c:v>3.955666666666668</c:v>
                </c:pt>
                <c:pt idx="33">
                  <c:v>3.923</c:v>
                </c:pt>
                <c:pt idx="34">
                  <c:v>3.8890000000000011</c:v>
                </c:pt>
                <c:pt idx="35">
                  <c:v>3.7396349206349209</c:v>
                </c:pt>
                <c:pt idx="36">
                  <c:v>3.6539682539682552</c:v>
                </c:pt>
                <c:pt idx="37">
                  <c:v>3.5493015873015881</c:v>
                </c:pt>
                <c:pt idx="38">
                  <c:v>3.5205797101449279</c:v>
                </c:pt>
                <c:pt idx="39">
                  <c:v>3.4949130434782609</c:v>
                </c:pt>
                <c:pt idx="40">
                  <c:v>3.4655797101449282</c:v>
                </c:pt>
                <c:pt idx="41">
                  <c:v>3.4775079365079371</c:v>
                </c:pt>
                <c:pt idx="42">
                  <c:v>3.45284126984127</c:v>
                </c:pt>
                <c:pt idx="43">
                  <c:v>3.4497108350586609</c:v>
                </c:pt>
                <c:pt idx="44">
                  <c:v>3.479202898550724</c:v>
                </c:pt>
                <c:pt idx="45">
                  <c:v>3.480021080368906</c:v>
                </c:pt>
                <c:pt idx="46">
                  <c:v>3.4508181818181818</c:v>
                </c:pt>
                <c:pt idx="47">
                  <c:v>3.2774146730462519</c:v>
                </c:pt>
                <c:pt idx="48">
                  <c:v>3.2342631578947358</c:v>
                </c:pt>
                <c:pt idx="49">
                  <c:v>3.1732631578947368</c:v>
                </c:pt>
                <c:pt idx="50">
                  <c:v>3.157393939393939</c:v>
                </c:pt>
                <c:pt idx="51">
                  <c:v>3.1150606060606059</c:v>
                </c:pt>
                <c:pt idx="52">
                  <c:v>3.0693939393939389</c:v>
                </c:pt>
                <c:pt idx="53">
                  <c:v>3.1495000000000002</c:v>
                </c:pt>
                <c:pt idx="54">
                  <c:v>3.165166666666666</c:v>
                </c:pt>
                <c:pt idx="55">
                  <c:v>3.1698333333333331</c:v>
                </c:pt>
                <c:pt idx="56">
                  <c:v>3.1456666666666671</c:v>
                </c:pt>
                <c:pt idx="57">
                  <c:v>3.179333333333334</c:v>
                </c:pt>
                <c:pt idx="58">
                  <c:v>3.2616666666666672</c:v>
                </c:pt>
                <c:pt idx="59">
                  <c:v>3.250666666666667</c:v>
                </c:pt>
                <c:pt idx="60">
                  <c:v>3.261333333333333</c:v>
                </c:pt>
                <c:pt idx="61">
                  <c:v>3.3103333333333338</c:v>
                </c:pt>
                <c:pt idx="62">
                  <c:v>3.3860000000000001</c:v>
                </c:pt>
                <c:pt idx="63">
                  <c:v>3.4596666666666671</c:v>
                </c:pt>
                <c:pt idx="64">
                  <c:v>3.476</c:v>
                </c:pt>
                <c:pt idx="65">
                  <c:v>3.598333333333334</c:v>
                </c:pt>
                <c:pt idx="66">
                  <c:v>3.570202898550725</c:v>
                </c:pt>
                <c:pt idx="67">
                  <c:v>3.5652028985507251</c:v>
                </c:pt>
                <c:pt idx="68">
                  <c:v>3.5065362318840592</c:v>
                </c:pt>
                <c:pt idx="69">
                  <c:v>3.5635072463768118</c:v>
                </c:pt>
                <c:pt idx="70">
                  <c:v>3.7245072463768132</c:v>
                </c:pt>
                <c:pt idx="71">
                  <c:v>4.0960686498855843</c:v>
                </c:pt>
                <c:pt idx="72">
                  <c:v>4.6241804511278204</c:v>
                </c:pt>
                <c:pt idx="73">
                  <c:v>4.9515137844611532</c:v>
                </c:pt>
                <c:pt idx="74">
                  <c:v>5.1608311688311694</c:v>
                </c:pt>
                <c:pt idx="75">
                  <c:v>5.2601068580542263</c:v>
                </c:pt>
                <c:pt idx="76">
                  <c:v>5.4456994506468179</c:v>
                </c:pt>
                <c:pt idx="77">
                  <c:v>5.543487329434698</c:v>
                </c:pt>
                <c:pt idx="78">
                  <c:v>5.6599259259259256</c:v>
                </c:pt>
                <c:pt idx="79">
                  <c:v>5.7365555555555554</c:v>
                </c:pt>
                <c:pt idx="80">
                  <c:v>5.8334949494949493</c:v>
                </c:pt>
                <c:pt idx="81">
                  <c:v>6.0484949494949491</c:v>
                </c:pt>
                <c:pt idx="82">
                  <c:v>6.1226060606060599</c:v>
                </c:pt>
                <c:pt idx="83">
                  <c:v>6.0403333333333338</c:v>
                </c:pt>
                <c:pt idx="84">
                  <c:v>5.9206666666666674</c:v>
                </c:pt>
                <c:pt idx="85">
                  <c:v>5.8810000000000002</c:v>
                </c:pt>
                <c:pt idx="86">
                  <c:v>5.8364637681159417</c:v>
                </c:pt>
                <c:pt idx="87">
                  <c:v>5.7574637681159428</c:v>
                </c:pt>
                <c:pt idx="88">
                  <c:v>5.6389822866344614</c:v>
                </c:pt>
                <c:pt idx="89">
                  <c:v>5.7195185185185187</c:v>
                </c:pt>
                <c:pt idx="90">
                  <c:v>5.6651851851851847</c:v>
                </c:pt>
                <c:pt idx="91">
                  <c:v>5.7493333333333334</c:v>
                </c:pt>
                <c:pt idx="92">
                  <c:v>5.6720000000000006</c:v>
                </c:pt>
                <c:pt idx="93">
                  <c:v>5.5786190476190471</c:v>
                </c:pt>
                <c:pt idx="94">
                  <c:v>5.503619047619047</c:v>
                </c:pt>
                <c:pt idx="95">
                  <c:v>5.3186190476190474</c:v>
                </c:pt>
                <c:pt idx="96">
                  <c:v>5.258</c:v>
                </c:pt>
                <c:pt idx="97">
                  <c:v>5.2530000000000001</c:v>
                </c:pt>
                <c:pt idx="98">
                  <c:v>5.3873333333333342</c:v>
                </c:pt>
                <c:pt idx="99">
                  <c:v>5.3774814814814818</c:v>
                </c:pt>
                <c:pt idx="100">
                  <c:v>5.353148148148148</c:v>
                </c:pt>
                <c:pt idx="101">
                  <c:v>5.3604814814814814</c:v>
                </c:pt>
                <c:pt idx="102">
                  <c:v>5.4361746031746039</c:v>
                </c:pt>
                <c:pt idx="103">
                  <c:v>5.4276383712905458</c:v>
                </c:pt>
                <c:pt idx="104">
                  <c:v>5.4129717046238781</c:v>
                </c:pt>
                <c:pt idx="105">
                  <c:v>5.4427971014492753</c:v>
                </c:pt>
                <c:pt idx="106">
                  <c:v>5.6757575757575758</c:v>
                </c:pt>
                <c:pt idx="107">
                  <c:v>5.8451544011544003</c:v>
                </c:pt>
                <c:pt idx="108">
                  <c:v>6.0994877344877354</c:v>
                </c:pt>
                <c:pt idx="109">
                  <c:v>6.2800634920634906</c:v>
                </c:pt>
                <c:pt idx="110">
                  <c:v>6.5243333333333338</c:v>
                </c:pt>
                <c:pt idx="111">
                  <c:v>6.6323333333333334</c:v>
                </c:pt>
                <c:pt idx="112">
                  <c:v>6.4626842105263158</c:v>
                </c:pt>
                <c:pt idx="113">
                  <c:v>6.4573508771929831</c:v>
                </c:pt>
                <c:pt idx="114">
                  <c:v>6.5208660287081344</c:v>
                </c:pt>
                <c:pt idx="115">
                  <c:v>6.7135151515151534</c:v>
                </c:pt>
                <c:pt idx="116">
                  <c:v>6.6971818181818179</c:v>
                </c:pt>
                <c:pt idx="117">
                  <c:v>6.7103333333333337</c:v>
                </c:pt>
                <c:pt idx="118">
                  <c:v>6.6943333333333328</c:v>
                </c:pt>
                <c:pt idx="119">
                  <c:v>6.4250000000000007</c:v>
                </c:pt>
                <c:pt idx="120">
                  <c:v>6.2530909090909104</c:v>
                </c:pt>
                <c:pt idx="121">
                  <c:v>6.3440909090909088</c:v>
                </c:pt>
                <c:pt idx="122">
                  <c:v>6.326090909090909</c:v>
                </c:pt>
                <c:pt idx="123">
                  <c:v>6.2879999999999994</c:v>
                </c:pt>
                <c:pt idx="124">
                  <c:v>6.075333333333333</c:v>
                </c:pt>
                <c:pt idx="125">
                  <c:v>6.3246666666666664</c:v>
                </c:pt>
                <c:pt idx="126">
                  <c:v>6.2873333333333328</c:v>
                </c:pt>
                <c:pt idx="127">
                  <c:v>6.262999999999999</c:v>
                </c:pt>
                <c:pt idx="128">
                  <c:v>6.0853333333333337</c:v>
                </c:pt>
                <c:pt idx="129">
                  <c:v>6.2846666666666664</c:v>
                </c:pt>
                <c:pt idx="130">
                  <c:v>6.2176666666666662</c:v>
                </c:pt>
                <c:pt idx="131">
                  <c:v>6.1153333333333322</c:v>
                </c:pt>
                <c:pt idx="132">
                  <c:v>5.8993333333333338</c:v>
                </c:pt>
                <c:pt idx="133">
                  <c:v>5.8836666666666666</c:v>
                </c:pt>
                <c:pt idx="134">
                  <c:v>5.4216666666666669</c:v>
                </c:pt>
                <c:pt idx="135">
                  <c:v>5.3388070175438598</c:v>
                </c:pt>
                <c:pt idx="136">
                  <c:v>5.1721403508771937</c:v>
                </c:pt>
                <c:pt idx="137">
                  <c:v>5.5378070175438596</c:v>
                </c:pt>
                <c:pt idx="138">
                  <c:v>5.4433333333333316</c:v>
                </c:pt>
                <c:pt idx="139">
                  <c:v>5.2560000000000002</c:v>
                </c:pt>
                <c:pt idx="140">
                  <c:v>4.8866060606060602</c:v>
                </c:pt>
                <c:pt idx="141">
                  <c:v>4.8966060606060609</c:v>
                </c:pt>
                <c:pt idx="142">
                  <c:v>5.0756060606060602</c:v>
                </c:pt>
                <c:pt idx="143">
                  <c:v>5.0783333333333331</c:v>
                </c:pt>
                <c:pt idx="144">
                  <c:v>4.9404285714285718</c:v>
                </c:pt>
                <c:pt idx="145">
                  <c:v>5.0020952380952366</c:v>
                </c:pt>
                <c:pt idx="146">
                  <c:v>5.1227619047619051</c:v>
                </c:pt>
                <c:pt idx="147">
                  <c:v>5.2263333333333337</c:v>
                </c:pt>
                <c:pt idx="148">
                  <c:v>5.1346666666666669</c:v>
                </c:pt>
                <c:pt idx="149">
                  <c:v>5.3146666666666667</c:v>
                </c:pt>
                <c:pt idx="150">
                  <c:v>5.2330000000000014</c:v>
                </c:pt>
                <c:pt idx="151">
                  <c:v>5.258</c:v>
                </c:pt>
                <c:pt idx="152">
                  <c:v>5.198666666666667</c:v>
                </c:pt>
                <c:pt idx="153">
                  <c:v>5.2676666666666661</c:v>
                </c:pt>
                <c:pt idx="154">
                  <c:v>5.2216666666666667</c:v>
                </c:pt>
                <c:pt idx="155">
                  <c:v>5.2113333333333332</c:v>
                </c:pt>
                <c:pt idx="156">
                  <c:v>5.2423333333333337</c:v>
                </c:pt>
                <c:pt idx="157">
                  <c:v>5.1080000000000014</c:v>
                </c:pt>
                <c:pt idx="158">
                  <c:v>5.0146666666666668</c:v>
                </c:pt>
                <c:pt idx="159">
                  <c:v>4.9496666666666664</c:v>
                </c:pt>
                <c:pt idx="160">
                  <c:v>4.9089999999999998</c:v>
                </c:pt>
                <c:pt idx="161">
                  <c:v>4.8763333333333341</c:v>
                </c:pt>
                <c:pt idx="162">
                  <c:v>4.7113333333333332</c:v>
                </c:pt>
                <c:pt idx="163">
                  <c:v>4.6593333333333344</c:v>
                </c:pt>
                <c:pt idx="164">
                  <c:v>4.5276666666666676</c:v>
                </c:pt>
                <c:pt idx="165">
                  <c:v>4.4600000000000009</c:v>
                </c:pt>
                <c:pt idx="166">
                  <c:v>4.4336666666666673</c:v>
                </c:pt>
                <c:pt idx="167">
                  <c:v>4.4160000000000004</c:v>
                </c:pt>
                <c:pt idx="168">
                  <c:v>4.4623333333333326</c:v>
                </c:pt>
                <c:pt idx="169">
                  <c:v>4.49</c:v>
                </c:pt>
                <c:pt idx="170">
                  <c:v>4.4953333333333338</c:v>
                </c:pt>
                <c:pt idx="171">
                  <c:v>4.4643333333333333</c:v>
                </c:pt>
                <c:pt idx="172">
                  <c:v>4.4200000000000008</c:v>
                </c:pt>
                <c:pt idx="173">
                  <c:v>4.5203333333333333</c:v>
                </c:pt>
                <c:pt idx="174">
                  <c:v>4.503333333333333</c:v>
                </c:pt>
                <c:pt idx="175">
                  <c:v>4.4483333333333333</c:v>
                </c:pt>
                <c:pt idx="176">
                  <c:v>4.3586666666666671</c:v>
                </c:pt>
                <c:pt idx="177">
                  <c:v>4.3313333333333341</c:v>
                </c:pt>
                <c:pt idx="178">
                  <c:v>4.3803333333333336</c:v>
                </c:pt>
                <c:pt idx="179">
                  <c:v>4.2930000000000001</c:v>
                </c:pt>
                <c:pt idx="180">
                  <c:v>4.2473333333333336</c:v>
                </c:pt>
                <c:pt idx="181">
                  <c:v>4.0156666666666672</c:v>
                </c:pt>
                <c:pt idx="182">
                  <c:v>4.0076666666666663</c:v>
                </c:pt>
                <c:pt idx="183">
                  <c:v>3.8330000000000002</c:v>
                </c:pt>
                <c:pt idx="184">
                  <c:v>4.0293333333333337</c:v>
                </c:pt>
                <c:pt idx="185">
                  <c:v>4.1020000000000003</c:v>
                </c:pt>
                <c:pt idx="186">
                  <c:v>4.2793333333333337</c:v>
                </c:pt>
                <c:pt idx="187">
                  <c:v>4.2566666666666668</c:v>
                </c:pt>
                <c:pt idx="188">
                  <c:v>4.2793333333333337</c:v>
                </c:pt>
                <c:pt idx="189">
                  <c:v>4.2410000000000014</c:v>
                </c:pt>
                <c:pt idx="190">
                  <c:v>4.2816666666666672</c:v>
                </c:pt>
                <c:pt idx="191">
                  <c:v>4.2329999999999997</c:v>
                </c:pt>
                <c:pt idx="192">
                  <c:v>4.2736666666666672</c:v>
                </c:pt>
                <c:pt idx="193">
                  <c:v>4.2446666666666673</c:v>
                </c:pt>
                <c:pt idx="194">
                  <c:v>4.2796666666666674</c:v>
                </c:pt>
                <c:pt idx="195">
                  <c:v>4.3320000000000007</c:v>
                </c:pt>
                <c:pt idx="196">
                  <c:v>4.307666666666667</c:v>
                </c:pt>
                <c:pt idx="197">
                  <c:v>4.3690000000000007</c:v>
                </c:pt>
                <c:pt idx="198">
                  <c:v>4.2126666666666672</c:v>
                </c:pt>
                <c:pt idx="199">
                  <c:v>4.2043333333333326</c:v>
                </c:pt>
                <c:pt idx="200">
                  <c:v>4.1717142857142857</c:v>
                </c:pt>
                <c:pt idx="201">
                  <c:v>4.1307142857142862</c:v>
                </c:pt>
                <c:pt idx="202">
                  <c:v>4.1400476190476194</c:v>
                </c:pt>
                <c:pt idx="203">
                  <c:v>4.0209999999999999</c:v>
                </c:pt>
                <c:pt idx="204">
                  <c:v>4.0830000000000002</c:v>
                </c:pt>
                <c:pt idx="205">
                  <c:v>4.1533333333333333</c:v>
                </c:pt>
                <c:pt idx="206">
                  <c:v>4.1711515151515153</c:v>
                </c:pt>
                <c:pt idx="207">
                  <c:v>4.0958181818181822</c:v>
                </c:pt>
                <c:pt idx="208">
                  <c:v>3.9604848484848478</c:v>
                </c:pt>
                <c:pt idx="209">
                  <c:v>3.976666666666667</c:v>
                </c:pt>
                <c:pt idx="210">
                  <c:v>3.9683333333333328</c:v>
                </c:pt>
                <c:pt idx="211">
                  <c:v>3.9676666666666658</c:v>
                </c:pt>
                <c:pt idx="212">
                  <c:v>3.923999999999999</c:v>
                </c:pt>
                <c:pt idx="213">
                  <c:v>3.8769999999999998</c:v>
                </c:pt>
                <c:pt idx="214">
                  <c:v>3.799666666666667</c:v>
                </c:pt>
                <c:pt idx="215">
                  <c:v>3.7160000000000002</c:v>
                </c:pt>
                <c:pt idx="216">
                  <c:v>3.597</c:v>
                </c:pt>
                <c:pt idx="217">
                  <c:v>3.6223333333333341</c:v>
                </c:pt>
                <c:pt idx="218">
                  <c:v>3.5806231884057969</c:v>
                </c:pt>
                <c:pt idx="219">
                  <c:v>3.6252898550724639</c:v>
                </c:pt>
                <c:pt idx="220">
                  <c:v>3.564956521739131</c:v>
                </c:pt>
                <c:pt idx="221">
                  <c:v>3.593666666666667</c:v>
                </c:pt>
                <c:pt idx="222">
                  <c:v>3.5790000000000002</c:v>
                </c:pt>
                <c:pt idx="223">
                  <c:v>3.5516666666666672</c:v>
                </c:pt>
                <c:pt idx="224">
                  <c:v>3.5219999999999998</c:v>
                </c:pt>
                <c:pt idx="225">
                  <c:v>3.5216666666666669</c:v>
                </c:pt>
                <c:pt idx="226">
                  <c:v>3.538666666666666</c:v>
                </c:pt>
                <c:pt idx="227">
                  <c:v>3.5363333333333329</c:v>
                </c:pt>
                <c:pt idx="228">
                  <c:v>3.5293333333333341</c:v>
                </c:pt>
                <c:pt idx="229">
                  <c:v>3.4420000000000002</c:v>
                </c:pt>
                <c:pt idx="230">
                  <c:v>3.3559999999999999</c:v>
                </c:pt>
                <c:pt idx="231">
                  <c:v>3.3090000000000002</c:v>
                </c:pt>
                <c:pt idx="232">
                  <c:v>3.2326666666666668</c:v>
                </c:pt>
                <c:pt idx="233">
                  <c:v>3.237333333333333</c:v>
                </c:pt>
                <c:pt idx="234">
                  <c:v>3.161047619047618</c:v>
                </c:pt>
                <c:pt idx="235">
                  <c:v>3.0597142857142861</c:v>
                </c:pt>
                <c:pt idx="236">
                  <c:v>2.871229437229438</c:v>
                </c:pt>
                <c:pt idx="237">
                  <c:v>2.8698008658008658</c:v>
                </c:pt>
                <c:pt idx="238">
                  <c:v>2.782134199134199</c:v>
                </c:pt>
                <c:pt idx="239">
                  <c:v>2.7525873015873019</c:v>
                </c:pt>
                <c:pt idx="240">
                  <c:v>2.672301587301587</c:v>
                </c:pt>
                <c:pt idx="241">
                  <c:v>2.62263492063492</c:v>
                </c:pt>
                <c:pt idx="242">
                  <c:v>2.5992898550724628</c:v>
                </c:pt>
                <c:pt idx="243">
                  <c:v>2.5392898550724632</c:v>
                </c:pt>
                <c:pt idx="244">
                  <c:v>2.5148337147215858</c:v>
                </c:pt>
                <c:pt idx="245">
                  <c:v>2.4525597326649948</c:v>
                </c:pt>
                <c:pt idx="246">
                  <c:v>2.364289891395154</c:v>
                </c:pt>
                <c:pt idx="247">
                  <c:v>2.207412698412698</c:v>
                </c:pt>
                <c:pt idx="248">
                  <c:v>2.1550793650793652</c:v>
                </c:pt>
                <c:pt idx="249">
                  <c:v>1.995349206349206</c:v>
                </c:pt>
                <c:pt idx="250">
                  <c:v>2.0500158730158731</c:v>
                </c:pt>
                <c:pt idx="251">
                  <c:v>1.919333333333334</c:v>
                </c:pt>
                <c:pt idx="252">
                  <c:v>1.962666666666667</c:v>
                </c:pt>
                <c:pt idx="253">
                  <c:v>1.855666666666667</c:v>
                </c:pt>
                <c:pt idx="254">
                  <c:v>1.986666666666667</c:v>
                </c:pt>
                <c:pt idx="255">
                  <c:v>1.887333333333334</c:v>
                </c:pt>
                <c:pt idx="256">
                  <c:v>1.855666666666667</c:v>
                </c:pt>
                <c:pt idx="257">
                  <c:v>1.7481754385964909</c:v>
                </c:pt>
                <c:pt idx="258">
                  <c:v>1.762175438596491</c:v>
                </c:pt>
                <c:pt idx="259">
                  <c:v>1.7021754385964909</c:v>
                </c:pt>
                <c:pt idx="260">
                  <c:v>1.625952380952381</c:v>
                </c:pt>
                <c:pt idx="261">
                  <c:v>1.485850931677019</c:v>
                </c:pt>
                <c:pt idx="262">
                  <c:v>1.5515175983436851</c:v>
                </c:pt>
                <c:pt idx="263">
                  <c:v>1.69423188405797</c:v>
                </c:pt>
                <c:pt idx="264">
                  <c:v>1.8931212121212111</c:v>
                </c:pt>
                <c:pt idx="265">
                  <c:v>1.996121212121212</c:v>
                </c:pt>
                <c:pt idx="266">
                  <c:v>2.0465815295815299</c:v>
                </c:pt>
                <c:pt idx="267">
                  <c:v>2.099162071846282</c:v>
                </c:pt>
                <c:pt idx="268">
                  <c:v>2.1541620718462831</c:v>
                </c:pt>
                <c:pt idx="269">
                  <c:v>2.2108771929824562</c:v>
                </c:pt>
                <c:pt idx="270">
                  <c:v>2.2411754385964908</c:v>
                </c:pt>
                <c:pt idx="271">
                  <c:v>2.2485087719298238</c:v>
                </c:pt>
                <c:pt idx="272">
                  <c:v>2.1966666666666672</c:v>
                </c:pt>
                <c:pt idx="273">
                  <c:v>2.1739999999999999</c:v>
                </c:pt>
                <c:pt idx="274">
                  <c:v>2.1623333333333332</c:v>
                </c:pt>
                <c:pt idx="275">
                  <c:v>2.1116666666666659</c:v>
                </c:pt>
                <c:pt idx="276">
                  <c:v>2.0926666666666658</c:v>
                </c:pt>
                <c:pt idx="277">
                  <c:v>2.0206666666666671</c:v>
                </c:pt>
                <c:pt idx="278">
                  <c:v>2.0640000000000001</c:v>
                </c:pt>
                <c:pt idx="279">
                  <c:v>2.1236666666666659</c:v>
                </c:pt>
              </c:numCache>
            </c:numRef>
          </c:val>
          <c:smooth val="0"/>
          <c:extLst>
            <c:ext xmlns:c16="http://schemas.microsoft.com/office/drawing/2014/chart" uri="{C3380CC4-5D6E-409C-BE32-E72D297353CC}">
              <c16:uniqueId val="{00000000-86E1-49A5-AEE0-FEFC9308C036}"/>
            </c:ext>
          </c:extLst>
        </c:ser>
        <c:ser>
          <c:idx val="1"/>
          <c:order val="1"/>
          <c:tx>
            <c:v>Merrente på nyudlån, erhverv</c:v>
          </c:tx>
          <c:marker>
            <c:symbol val="none"/>
          </c:marker>
          <c:cat>
            <c:numRef>
              <c:f>'Pengeinstitutternes merrente'!$A$8:$A$287</c:f>
              <c:numCache>
                <c:formatCode>m/d/yyyy</c:formatCode>
                <c:ptCount val="280"/>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pt idx="250">
                  <c:v>45260</c:v>
                </c:pt>
                <c:pt idx="251">
                  <c:v>45291</c:v>
                </c:pt>
                <c:pt idx="252">
                  <c:v>45322</c:v>
                </c:pt>
                <c:pt idx="253">
                  <c:v>45351</c:v>
                </c:pt>
                <c:pt idx="254">
                  <c:v>45382</c:v>
                </c:pt>
                <c:pt idx="255">
                  <c:v>45412</c:v>
                </c:pt>
                <c:pt idx="256">
                  <c:v>45443</c:v>
                </c:pt>
                <c:pt idx="257">
                  <c:v>45473</c:v>
                </c:pt>
                <c:pt idx="258">
                  <c:v>45504</c:v>
                </c:pt>
                <c:pt idx="259">
                  <c:v>45535</c:v>
                </c:pt>
                <c:pt idx="260">
                  <c:v>45565</c:v>
                </c:pt>
                <c:pt idx="261">
                  <c:v>45596</c:v>
                </c:pt>
                <c:pt idx="262">
                  <c:v>45626</c:v>
                </c:pt>
                <c:pt idx="263">
                  <c:v>45657</c:v>
                </c:pt>
                <c:pt idx="264">
                  <c:v>45688</c:v>
                </c:pt>
                <c:pt idx="265">
                  <c:v>45716</c:v>
                </c:pt>
                <c:pt idx="266">
                  <c:v>45747</c:v>
                </c:pt>
                <c:pt idx="267">
                  <c:v>45777</c:v>
                </c:pt>
                <c:pt idx="268">
                  <c:v>45808</c:v>
                </c:pt>
                <c:pt idx="269">
                  <c:v>45838</c:v>
                </c:pt>
                <c:pt idx="270">
                  <c:v>45869</c:v>
                </c:pt>
                <c:pt idx="271">
                  <c:v>45900</c:v>
                </c:pt>
                <c:pt idx="272">
                  <c:v>45930</c:v>
                </c:pt>
                <c:pt idx="273">
                  <c:v>45961</c:v>
                </c:pt>
                <c:pt idx="274">
                  <c:v>45991</c:v>
                </c:pt>
                <c:pt idx="275">
                  <c:v>46022</c:v>
                </c:pt>
                <c:pt idx="276">
                  <c:v>46053</c:v>
                </c:pt>
                <c:pt idx="277">
                  <c:v>46081</c:v>
                </c:pt>
                <c:pt idx="278">
                  <c:v>46112</c:v>
                </c:pt>
                <c:pt idx="279">
                  <c:v>46142</c:v>
                </c:pt>
              </c:numCache>
            </c:numRef>
          </c:cat>
          <c:val>
            <c:numRef>
              <c:f>'Pengeinstitutternes merrente'!$H$8:$H$287</c:f>
              <c:numCache>
                <c:formatCode>0.00</c:formatCode>
                <c:ptCount val="280"/>
                <c:pt idx="2">
                  <c:v>1.200126984126983</c:v>
                </c:pt>
                <c:pt idx="3">
                  <c:v>1.1257936507936499</c:v>
                </c:pt>
                <c:pt idx="4">
                  <c:v>1.177960317460317</c:v>
                </c:pt>
                <c:pt idx="5">
                  <c:v>1.1405175438596491</c:v>
                </c:pt>
                <c:pt idx="6">
                  <c:v>1.203184210526316</c:v>
                </c:pt>
                <c:pt idx="7">
                  <c:v>1.224684210526316</c:v>
                </c:pt>
                <c:pt idx="8">
                  <c:v>1.114000000000001</c:v>
                </c:pt>
                <c:pt idx="9">
                  <c:v>1.0600000000000009</c:v>
                </c:pt>
                <c:pt idx="10">
                  <c:v>0.95666666666666744</c:v>
                </c:pt>
                <c:pt idx="11">
                  <c:v>1.0160000000000009</c:v>
                </c:pt>
                <c:pt idx="12">
                  <c:v>0.95433333333333381</c:v>
                </c:pt>
                <c:pt idx="13">
                  <c:v>0.98233333333333384</c:v>
                </c:pt>
                <c:pt idx="14">
                  <c:v>1.005000000000001</c:v>
                </c:pt>
                <c:pt idx="15">
                  <c:v>1.010333333333334</c:v>
                </c:pt>
                <c:pt idx="16">
                  <c:v>1.0846666666666669</c:v>
                </c:pt>
                <c:pt idx="17">
                  <c:v>1.1063333333333341</c:v>
                </c:pt>
                <c:pt idx="18">
                  <c:v>1.118000000000001</c:v>
                </c:pt>
                <c:pt idx="19">
                  <c:v>1.106000000000001</c:v>
                </c:pt>
                <c:pt idx="20">
                  <c:v>1.0236666666666681</c:v>
                </c:pt>
                <c:pt idx="21">
                  <c:v>1.058333333333334</c:v>
                </c:pt>
                <c:pt idx="22">
                  <c:v>1.001666666666668</c:v>
                </c:pt>
                <c:pt idx="23">
                  <c:v>1.018333333333334</c:v>
                </c:pt>
                <c:pt idx="24">
                  <c:v>0.96700000000000064</c:v>
                </c:pt>
                <c:pt idx="25">
                  <c:v>0.99933333333333385</c:v>
                </c:pt>
                <c:pt idx="26">
                  <c:v>1.009000000000001</c:v>
                </c:pt>
                <c:pt idx="27">
                  <c:v>0.99400000000000033</c:v>
                </c:pt>
                <c:pt idx="28">
                  <c:v>0.9493333333333337</c:v>
                </c:pt>
                <c:pt idx="29">
                  <c:v>0.95433333333333392</c:v>
                </c:pt>
                <c:pt idx="30">
                  <c:v>0.99866666666666726</c:v>
                </c:pt>
                <c:pt idx="31">
                  <c:v>0.94133333333333413</c:v>
                </c:pt>
                <c:pt idx="32">
                  <c:v>0.90866666666666751</c:v>
                </c:pt>
                <c:pt idx="33">
                  <c:v>0.91433333333333433</c:v>
                </c:pt>
                <c:pt idx="34">
                  <c:v>0.95833333333333426</c:v>
                </c:pt>
                <c:pt idx="35">
                  <c:v>0.9459682539682549</c:v>
                </c:pt>
                <c:pt idx="36">
                  <c:v>0.97263492063492152</c:v>
                </c:pt>
                <c:pt idx="37">
                  <c:v>0.95396825396825458</c:v>
                </c:pt>
                <c:pt idx="38">
                  <c:v>1.0425797101449279</c:v>
                </c:pt>
                <c:pt idx="39">
                  <c:v>1.071579710144928</c:v>
                </c:pt>
                <c:pt idx="40">
                  <c:v>1.2135797101449279</c:v>
                </c:pt>
                <c:pt idx="41">
                  <c:v>1.1785079365079369</c:v>
                </c:pt>
                <c:pt idx="42">
                  <c:v>1.1851746031746031</c:v>
                </c:pt>
                <c:pt idx="43">
                  <c:v>1.1317108350586611</c:v>
                </c:pt>
                <c:pt idx="44">
                  <c:v>1.1955362318840581</c:v>
                </c:pt>
                <c:pt idx="45">
                  <c:v>1.1656877470355731</c:v>
                </c:pt>
                <c:pt idx="46">
                  <c:v>1.194151515151515</c:v>
                </c:pt>
                <c:pt idx="47">
                  <c:v>1.165748006379586</c:v>
                </c:pt>
                <c:pt idx="48">
                  <c:v>1.1935964912280701</c:v>
                </c:pt>
                <c:pt idx="49">
                  <c:v>1.234263157894737</c:v>
                </c:pt>
                <c:pt idx="50">
                  <c:v>1.215060606060606</c:v>
                </c:pt>
                <c:pt idx="51">
                  <c:v>1.2547272727272729</c:v>
                </c:pt>
                <c:pt idx="52">
                  <c:v>1.2023939393939389</c:v>
                </c:pt>
                <c:pt idx="53">
                  <c:v>1.252833333333333</c:v>
                </c:pt>
                <c:pt idx="54">
                  <c:v>1.2475000000000001</c:v>
                </c:pt>
                <c:pt idx="55">
                  <c:v>1.3388333333333331</c:v>
                </c:pt>
                <c:pt idx="56">
                  <c:v>1.364333333333333</c:v>
                </c:pt>
                <c:pt idx="57">
                  <c:v>1.375</c:v>
                </c:pt>
                <c:pt idx="58">
                  <c:v>1.3183333333333329</c:v>
                </c:pt>
                <c:pt idx="59">
                  <c:v>1.389666666666667</c:v>
                </c:pt>
                <c:pt idx="60">
                  <c:v>1.366333333333333</c:v>
                </c:pt>
                <c:pt idx="61">
                  <c:v>1.3149999999999999</c:v>
                </c:pt>
                <c:pt idx="62">
                  <c:v>1.3126666666666671</c:v>
                </c:pt>
                <c:pt idx="63">
                  <c:v>1.374333333333333</c:v>
                </c:pt>
                <c:pt idx="64">
                  <c:v>1.506</c:v>
                </c:pt>
                <c:pt idx="65">
                  <c:v>1.498666666666667</c:v>
                </c:pt>
                <c:pt idx="66">
                  <c:v>1.447202898550725</c:v>
                </c:pt>
                <c:pt idx="67">
                  <c:v>1.2975362318840591</c:v>
                </c:pt>
                <c:pt idx="68">
                  <c:v>1.255202898550726</c:v>
                </c:pt>
                <c:pt idx="69">
                  <c:v>1.241507246376812</c:v>
                </c:pt>
                <c:pt idx="70">
                  <c:v>1.331173913043479</c:v>
                </c:pt>
                <c:pt idx="71">
                  <c:v>1.3697353165522499</c:v>
                </c:pt>
                <c:pt idx="72">
                  <c:v>1.4225137844611531</c:v>
                </c:pt>
                <c:pt idx="73">
                  <c:v>1.61318045112782</c:v>
                </c:pt>
                <c:pt idx="74">
                  <c:v>1.587164502164502</c:v>
                </c:pt>
                <c:pt idx="75">
                  <c:v>1.55744019138756</c:v>
                </c:pt>
                <c:pt idx="76">
                  <c:v>1.4923661173134859</c:v>
                </c:pt>
                <c:pt idx="77">
                  <c:v>1.686153996101365</c:v>
                </c:pt>
                <c:pt idx="78">
                  <c:v>2.1225925925925928</c:v>
                </c:pt>
                <c:pt idx="79">
                  <c:v>2.3832222222222228</c:v>
                </c:pt>
                <c:pt idx="80">
                  <c:v>2.4951616161616168</c:v>
                </c:pt>
                <c:pt idx="81">
                  <c:v>2.433161616161617</c:v>
                </c:pt>
                <c:pt idx="82">
                  <c:v>2.4746060606060611</c:v>
                </c:pt>
                <c:pt idx="83">
                  <c:v>2.2656666666666672</c:v>
                </c:pt>
                <c:pt idx="84">
                  <c:v>2.182666666666667</c:v>
                </c:pt>
                <c:pt idx="85">
                  <c:v>1.946</c:v>
                </c:pt>
                <c:pt idx="86">
                  <c:v>2.0584637681159421</c:v>
                </c:pt>
                <c:pt idx="87">
                  <c:v>1.847463768115942</c:v>
                </c:pt>
                <c:pt idx="88">
                  <c:v>1.838648953301127</c:v>
                </c:pt>
                <c:pt idx="89">
                  <c:v>1.9138518518518519</c:v>
                </c:pt>
                <c:pt idx="90">
                  <c:v>2.0821851851851849</c:v>
                </c:pt>
                <c:pt idx="91">
                  <c:v>2.023333333333333</c:v>
                </c:pt>
                <c:pt idx="92">
                  <c:v>1.984</c:v>
                </c:pt>
                <c:pt idx="93">
                  <c:v>2.057952380952381</c:v>
                </c:pt>
                <c:pt idx="94">
                  <c:v>2.2199523809523809</c:v>
                </c:pt>
                <c:pt idx="95">
                  <c:v>2.221285714285715</c:v>
                </c:pt>
                <c:pt idx="96">
                  <c:v>2.0436666666666672</c:v>
                </c:pt>
                <c:pt idx="97">
                  <c:v>1.868333333333333</c:v>
                </c:pt>
                <c:pt idx="98">
                  <c:v>1.7613333333333341</c:v>
                </c:pt>
                <c:pt idx="99">
                  <c:v>1.773814814814815</c:v>
                </c:pt>
                <c:pt idx="100">
                  <c:v>1.6741481481481491</c:v>
                </c:pt>
                <c:pt idx="101">
                  <c:v>1.4304814814814819</c:v>
                </c:pt>
                <c:pt idx="102">
                  <c:v>1.358174603174604</c:v>
                </c:pt>
                <c:pt idx="103">
                  <c:v>1.3149717046238789</c:v>
                </c:pt>
                <c:pt idx="104">
                  <c:v>1.5233050379572119</c:v>
                </c:pt>
                <c:pt idx="105">
                  <c:v>1.5617971014492751</c:v>
                </c:pt>
                <c:pt idx="106">
                  <c:v>1.8437575757575759</c:v>
                </c:pt>
                <c:pt idx="107">
                  <c:v>2.141154401154401</c:v>
                </c:pt>
                <c:pt idx="108">
                  <c:v>2.5371544011544009</c:v>
                </c:pt>
                <c:pt idx="109">
                  <c:v>2.563396825396826</c:v>
                </c:pt>
                <c:pt idx="110">
                  <c:v>2.5306666666666668</c:v>
                </c:pt>
                <c:pt idx="111">
                  <c:v>2.160333333333333</c:v>
                </c:pt>
                <c:pt idx="112">
                  <c:v>1.990017543859649</c:v>
                </c:pt>
                <c:pt idx="113">
                  <c:v>1.853350877192983</c:v>
                </c:pt>
                <c:pt idx="114">
                  <c:v>1.873532695374801</c:v>
                </c:pt>
                <c:pt idx="115">
                  <c:v>2.0801818181818179</c:v>
                </c:pt>
                <c:pt idx="116">
                  <c:v>2.2548484848484849</c:v>
                </c:pt>
                <c:pt idx="117">
                  <c:v>2.46</c:v>
                </c:pt>
                <c:pt idx="118">
                  <c:v>2.582333333333334</c:v>
                </c:pt>
                <c:pt idx="119">
                  <c:v>2.665</c:v>
                </c:pt>
                <c:pt idx="120">
                  <c:v>2.6270909090909091</c:v>
                </c:pt>
                <c:pt idx="121">
                  <c:v>2.455090909090909</c:v>
                </c:pt>
                <c:pt idx="122">
                  <c:v>2.302757575757576</c:v>
                </c:pt>
                <c:pt idx="123">
                  <c:v>2.0256666666666669</c:v>
                </c:pt>
                <c:pt idx="124">
                  <c:v>1.8286666666666671</c:v>
                </c:pt>
                <c:pt idx="125">
                  <c:v>1.6836666666666671</c:v>
                </c:pt>
                <c:pt idx="126">
                  <c:v>1.7689999999999999</c:v>
                </c:pt>
                <c:pt idx="127">
                  <c:v>1.7310000000000001</c:v>
                </c:pt>
                <c:pt idx="128">
                  <c:v>1.73</c:v>
                </c:pt>
                <c:pt idx="129">
                  <c:v>1.999666666666666</c:v>
                </c:pt>
                <c:pt idx="130">
                  <c:v>2.2633333333333332</c:v>
                </c:pt>
                <c:pt idx="131">
                  <c:v>2.2360000000000002</c:v>
                </c:pt>
                <c:pt idx="132">
                  <c:v>1.869</c:v>
                </c:pt>
                <c:pt idx="133">
                  <c:v>1.6553333333333331</c:v>
                </c:pt>
                <c:pt idx="134">
                  <c:v>1.583333333333333</c:v>
                </c:pt>
                <c:pt idx="135">
                  <c:v>1.776473684210526</c:v>
                </c:pt>
                <c:pt idx="136">
                  <c:v>1.8151403508771931</c:v>
                </c:pt>
                <c:pt idx="137">
                  <c:v>1.827807017543859</c:v>
                </c:pt>
                <c:pt idx="138">
                  <c:v>1.713666666666666</c:v>
                </c:pt>
                <c:pt idx="139">
                  <c:v>1.641</c:v>
                </c:pt>
                <c:pt idx="140">
                  <c:v>1.607939393939394</c:v>
                </c:pt>
                <c:pt idx="141">
                  <c:v>1.532939393939394</c:v>
                </c:pt>
                <c:pt idx="142">
                  <c:v>1.464939393939394</c:v>
                </c:pt>
                <c:pt idx="143">
                  <c:v>1.581333333333333</c:v>
                </c:pt>
                <c:pt idx="144">
                  <c:v>1.633428571428571</c:v>
                </c:pt>
                <c:pt idx="145">
                  <c:v>1.837761904761904</c:v>
                </c:pt>
                <c:pt idx="146">
                  <c:v>1.977095238095238</c:v>
                </c:pt>
                <c:pt idx="147">
                  <c:v>2.0750000000000002</c:v>
                </c:pt>
                <c:pt idx="148">
                  <c:v>2.341333333333333</c:v>
                </c:pt>
                <c:pt idx="149">
                  <c:v>2.3236666666666661</c:v>
                </c:pt>
                <c:pt idx="150">
                  <c:v>2.4550000000000001</c:v>
                </c:pt>
                <c:pt idx="151">
                  <c:v>2.2526666666666659</c:v>
                </c:pt>
                <c:pt idx="152">
                  <c:v>2.0406666666666662</c:v>
                </c:pt>
                <c:pt idx="153">
                  <c:v>1.978</c:v>
                </c:pt>
                <c:pt idx="154">
                  <c:v>2.0493333333333328</c:v>
                </c:pt>
                <c:pt idx="155">
                  <c:v>2.2513333333333332</c:v>
                </c:pt>
                <c:pt idx="156">
                  <c:v>2.3609999999999989</c:v>
                </c:pt>
                <c:pt idx="157">
                  <c:v>2.331</c:v>
                </c:pt>
                <c:pt idx="158">
                  <c:v>2.202666666666667</c:v>
                </c:pt>
                <c:pt idx="159">
                  <c:v>2.0596666666666659</c:v>
                </c:pt>
                <c:pt idx="160">
                  <c:v>1.915</c:v>
                </c:pt>
                <c:pt idx="161">
                  <c:v>1.8423333333333329</c:v>
                </c:pt>
                <c:pt idx="162">
                  <c:v>1.880333333333333</c:v>
                </c:pt>
                <c:pt idx="163">
                  <c:v>1.907</c:v>
                </c:pt>
                <c:pt idx="164">
                  <c:v>1.909</c:v>
                </c:pt>
                <c:pt idx="165">
                  <c:v>1.821333333333333</c:v>
                </c:pt>
                <c:pt idx="166">
                  <c:v>1.752666666666667</c:v>
                </c:pt>
                <c:pt idx="167">
                  <c:v>1.8893333333333331</c:v>
                </c:pt>
                <c:pt idx="168">
                  <c:v>1.905</c:v>
                </c:pt>
                <c:pt idx="169">
                  <c:v>1.9686666666666659</c:v>
                </c:pt>
                <c:pt idx="170">
                  <c:v>1.8260000000000001</c:v>
                </c:pt>
                <c:pt idx="171">
                  <c:v>1.7090000000000001</c:v>
                </c:pt>
                <c:pt idx="172">
                  <c:v>1.635</c:v>
                </c:pt>
                <c:pt idx="173">
                  <c:v>1.6259999999999999</c:v>
                </c:pt>
                <c:pt idx="174">
                  <c:v>1.742666666666667</c:v>
                </c:pt>
                <c:pt idx="175">
                  <c:v>1.6406666666666661</c:v>
                </c:pt>
                <c:pt idx="176">
                  <c:v>1.59</c:v>
                </c:pt>
                <c:pt idx="177">
                  <c:v>1.5883333333333329</c:v>
                </c:pt>
                <c:pt idx="178">
                  <c:v>1.7549999999999999</c:v>
                </c:pt>
                <c:pt idx="179">
                  <c:v>1.867</c:v>
                </c:pt>
                <c:pt idx="180">
                  <c:v>1.9533333333333329</c:v>
                </c:pt>
                <c:pt idx="181">
                  <c:v>1.985666666666666</c:v>
                </c:pt>
                <c:pt idx="182">
                  <c:v>1.8933333333333331</c:v>
                </c:pt>
                <c:pt idx="183">
                  <c:v>1.673666666666666</c:v>
                </c:pt>
                <c:pt idx="184">
                  <c:v>1.429</c:v>
                </c:pt>
                <c:pt idx="185">
                  <c:v>1.357</c:v>
                </c:pt>
                <c:pt idx="186">
                  <c:v>1.249333333333333</c:v>
                </c:pt>
                <c:pt idx="187">
                  <c:v>1.283333333333333</c:v>
                </c:pt>
                <c:pt idx="188">
                  <c:v>1.238666666666667</c:v>
                </c:pt>
                <c:pt idx="189">
                  <c:v>1.201666666666666</c:v>
                </c:pt>
                <c:pt idx="190">
                  <c:v>1.156666666666667</c:v>
                </c:pt>
                <c:pt idx="191">
                  <c:v>1.158333333333333</c:v>
                </c:pt>
                <c:pt idx="192">
                  <c:v>1.196333333333333</c:v>
                </c:pt>
                <c:pt idx="193">
                  <c:v>1.2969999999999999</c:v>
                </c:pt>
                <c:pt idx="194">
                  <c:v>1.3083333333333329</c:v>
                </c:pt>
                <c:pt idx="195">
                  <c:v>1.3</c:v>
                </c:pt>
                <c:pt idx="196">
                  <c:v>1.2333333333333329</c:v>
                </c:pt>
                <c:pt idx="197">
                  <c:v>1.2706666666666659</c:v>
                </c:pt>
                <c:pt idx="198">
                  <c:v>1.3993333333333331</c:v>
                </c:pt>
                <c:pt idx="199">
                  <c:v>1.4233333333333329</c:v>
                </c:pt>
                <c:pt idx="200">
                  <c:v>1.4483809523809521</c:v>
                </c:pt>
                <c:pt idx="201">
                  <c:v>1.424047619047619</c:v>
                </c:pt>
                <c:pt idx="202">
                  <c:v>1.446047619047619</c:v>
                </c:pt>
                <c:pt idx="203">
                  <c:v>1.4413333333333329</c:v>
                </c:pt>
                <c:pt idx="204">
                  <c:v>1.43</c:v>
                </c:pt>
                <c:pt idx="205">
                  <c:v>1.4093333333333331</c:v>
                </c:pt>
                <c:pt idx="206">
                  <c:v>1.444818181818182</c:v>
                </c:pt>
                <c:pt idx="207">
                  <c:v>1.432151515151515</c:v>
                </c:pt>
                <c:pt idx="208">
                  <c:v>1.502151515151515</c:v>
                </c:pt>
                <c:pt idx="209">
                  <c:v>1.663666666666666</c:v>
                </c:pt>
                <c:pt idx="210">
                  <c:v>1.7656666666666661</c:v>
                </c:pt>
                <c:pt idx="211">
                  <c:v>1.7523333333333331</c:v>
                </c:pt>
                <c:pt idx="212">
                  <c:v>1.659666666666666</c:v>
                </c:pt>
                <c:pt idx="213">
                  <c:v>1.68</c:v>
                </c:pt>
                <c:pt idx="214">
                  <c:v>1.735666666666666</c:v>
                </c:pt>
                <c:pt idx="215">
                  <c:v>1.9126666666666661</c:v>
                </c:pt>
                <c:pt idx="216">
                  <c:v>1.9233333333333329</c:v>
                </c:pt>
                <c:pt idx="217">
                  <c:v>1.9666666666666659</c:v>
                </c:pt>
                <c:pt idx="218">
                  <c:v>1.7436231884057971</c:v>
                </c:pt>
                <c:pt idx="219">
                  <c:v>1.6459565217391301</c:v>
                </c:pt>
                <c:pt idx="220">
                  <c:v>1.52795652173913</c:v>
                </c:pt>
                <c:pt idx="221">
                  <c:v>1.507666666666666</c:v>
                </c:pt>
                <c:pt idx="222">
                  <c:v>1.4570000000000001</c:v>
                </c:pt>
                <c:pt idx="223">
                  <c:v>1.3959999999999999</c:v>
                </c:pt>
                <c:pt idx="224">
                  <c:v>1.287666666666667</c:v>
                </c:pt>
                <c:pt idx="225">
                  <c:v>1.2330000000000001</c:v>
                </c:pt>
                <c:pt idx="226">
                  <c:v>1.3263333333333329</c:v>
                </c:pt>
                <c:pt idx="227">
                  <c:v>1.2566666666666659</c:v>
                </c:pt>
                <c:pt idx="228">
                  <c:v>1.2379999999999991</c:v>
                </c:pt>
                <c:pt idx="229">
                  <c:v>1.200333333333333</c:v>
                </c:pt>
                <c:pt idx="230">
                  <c:v>1.251666666666666</c:v>
                </c:pt>
                <c:pt idx="231">
                  <c:v>1.2686666666666659</c:v>
                </c:pt>
                <c:pt idx="232">
                  <c:v>1.262</c:v>
                </c:pt>
                <c:pt idx="233">
                  <c:v>1.415666666666666</c:v>
                </c:pt>
                <c:pt idx="234">
                  <c:v>1.4643809523809519</c:v>
                </c:pt>
                <c:pt idx="235">
                  <c:v>1.385714285714285</c:v>
                </c:pt>
                <c:pt idx="236">
                  <c:v>1.316229437229437</c:v>
                </c:pt>
                <c:pt idx="237">
                  <c:v>1.4161341991341989</c:v>
                </c:pt>
                <c:pt idx="238">
                  <c:v>1.5044675324675321</c:v>
                </c:pt>
                <c:pt idx="239">
                  <c:v>1.552253968253968</c:v>
                </c:pt>
                <c:pt idx="240">
                  <c:v>1.56563492063492</c:v>
                </c:pt>
                <c:pt idx="241">
                  <c:v>1.530968253968253</c:v>
                </c:pt>
                <c:pt idx="242">
                  <c:v>1.444623188405797</c:v>
                </c:pt>
                <c:pt idx="243">
                  <c:v>1.3256231884057961</c:v>
                </c:pt>
                <c:pt idx="244">
                  <c:v>1.418500381388252</c:v>
                </c:pt>
                <c:pt idx="245">
                  <c:v>1.5045597326649951</c:v>
                </c:pt>
                <c:pt idx="246">
                  <c:v>1.609289891395153</c:v>
                </c:pt>
                <c:pt idx="247">
                  <c:v>1.476079365079364</c:v>
                </c:pt>
                <c:pt idx="248">
                  <c:v>1.4584126984126971</c:v>
                </c:pt>
                <c:pt idx="249">
                  <c:v>1.3893492063492059</c:v>
                </c:pt>
                <c:pt idx="250">
                  <c:v>1.515349206349206</c:v>
                </c:pt>
                <c:pt idx="251">
                  <c:v>1.557666666666667</c:v>
                </c:pt>
                <c:pt idx="252">
                  <c:v>1.6153333333333331</c:v>
                </c:pt>
                <c:pt idx="253">
                  <c:v>1.584666666666666</c:v>
                </c:pt>
                <c:pt idx="254">
                  <c:v>1.485333333333333</c:v>
                </c:pt>
                <c:pt idx="255">
                  <c:v>1.3520000000000001</c:v>
                </c:pt>
                <c:pt idx="256">
                  <c:v>1.2490000000000001</c:v>
                </c:pt>
                <c:pt idx="257">
                  <c:v>1.2531754385964911</c:v>
                </c:pt>
                <c:pt idx="258">
                  <c:v>1.2481754385964909</c:v>
                </c:pt>
                <c:pt idx="259">
                  <c:v>1.274175438596491</c:v>
                </c:pt>
                <c:pt idx="260">
                  <c:v>1.1892857142857141</c:v>
                </c:pt>
                <c:pt idx="261">
                  <c:v>1.0291842650103511</c:v>
                </c:pt>
                <c:pt idx="262">
                  <c:v>0.98085093167701765</c:v>
                </c:pt>
                <c:pt idx="263">
                  <c:v>0.93389855072463668</c:v>
                </c:pt>
                <c:pt idx="264">
                  <c:v>1.062454545454544</c:v>
                </c:pt>
                <c:pt idx="265">
                  <c:v>1.1364545454545441</c:v>
                </c:pt>
                <c:pt idx="266">
                  <c:v>1.228581529581529</c:v>
                </c:pt>
                <c:pt idx="267">
                  <c:v>1.256828738512948</c:v>
                </c:pt>
                <c:pt idx="268">
                  <c:v>1.2891620718462811</c:v>
                </c:pt>
                <c:pt idx="269">
                  <c:v>1.3262105263157891</c:v>
                </c:pt>
                <c:pt idx="270">
                  <c:v>1.32517543859649</c:v>
                </c:pt>
                <c:pt idx="271">
                  <c:v>1.281842105263157</c:v>
                </c:pt>
                <c:pt idx="272">
                  <c:v>1.3119999999999989</c:v>
                </c:pt>
                <c:pt idx="273">
                  <c:v>1.435333333333332</c:v>
                </c:pt>
                <c:pt idx="274">
                  <c:v>1.497333333333333</c:v>
                </c:pt>
                <c:pt idx="275">
                  <c:v>1.5483333333333329</c:v>
                </c:pt>
                <c:pt idx="276">
                  <c:v>1.5319999999999989</c:v>
                </c:pt>
                <c:pt idx="277">
                  <c:v>1.5146666666666659</c:v>
                </c:pt>
                <c:pt idx="278">
                  <c:v>1.505333333333333</c:v>
                </c:pt>
                <c:pt idx="279">
                  <c:v>1.4309999999999989</c:v>
                </c:pt>
              </c:numCache>
            </c:numRef>
          </c:val>
          <c:smooth val="0"/>
          <c:extLst>
            <c:ext xmlns:c16="http://schemas.microsoft.com/office/drawing/2014/chart" uri="{C3380CC4-5D6E-409C-BE32-E72D297353CC}">
              <c16:uniqueId val="{00000001-86E1-49A5-AEE0-FEFC9308C036}"/>
            </c:ext>
          </c:extLst>
        </c:ser>
        <c:dLbls>
          <c:showLegendKey val="0"/>
          <c:showVal val="0"/>
          <c:showCatName val="0"/>
          <c:showSerName val="0"/>
          <c:showPercent val="0"/>
          <c:showBubbleSize val="0"/>
        </c:dLbls>
        <c:smooth val="0"/>
        <c:axId val="700770944"/>
        <c:axId val="700785024"/>
      </c:lineChart>
      <c:dateAx>
        <c:axId val="700770944"/>
        <c:scaling>
          <c:orientation val="minMax"/>
          <c:max val="46203"/>
          <c:min val="37622"/>
        </c:scaling>
        <c:delete val="0"/>
        <c:axPos val="b"/>
        <c:numFmt formatCode="yyyy" sourceLinked="0"/>
        <c:majorTickMark val="out"/>
        <c:minorTickMark val="out"/>
        <c:tickLblPos val="nextTo"/>
        <c:spPr>
          <a:ln/>
        </c:spPr>
        <c:crossAx val="700785024"/>
        <c:crossesAt val="-50"/>
        <c:auto val="1"/>
        <c:lblOffset val="100"/>
        <c:baseTimeUnit val="months"/>
        <c:majorUnit val="24"/>
        <c:majorTimeUnit val="months"/>
        <c:minorUnit val="12"/>
        <c:minorTimeUnit val="months"/>
      </c:dateAx>
      <c:valAx>
        <c:axId val="700785024"/>
        <c:scaling>
          <c:orientation val="minMax"/>
          <c:max val="7"/>
        </c:scaling>
        <c:delete val="0"/>
        <c:axPos val="l"/>
        <c:majorGridlines>
          <c:spPr>
            <a:ln>
              <a:solidFill>
                <a:schemeClr val="accent6"/>
              </a:solidFill>
            </a:ln>
          </c:spPr>
        </c:majorGridlines>
        <c:numFmt formatCode="0" sourceLinked="0"/>
        <c:majorTickMark val="out"/>
        <c:minorTickMark val="none"/>
        <c:tickLblPos val="nextTo"/>
        <c:spPr>
          <a:ln>
            <a:noFill/>
          </a:ln>
        </c:spPr>
        <c:crossAx val="700770944"/>
        <c:crosses val="autoZero"/>
        <c:crossBetween val="between"/>
      </c:valAx>
    </c:plotArea>
    <c:legend>
      <c:legendPos val="r"/>
      <c:layout>
        <c:manualLayout>
          <c:xMode val="edge"/>
          <c:yMode val="edge"/>
          <c:x val="8.0734663935509471E-4"/>
          <c:y val="0.94104725186790561"/>
          <c:w val="0.56520767211790834"/>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423282017779179E-2"/>
          <c:y val="6.7472528745236016E-2"/>
          <c:w val="0.93668248628676254"/>
          <c:h val="0.82311763065959964"/>
        </c:manualLayout>
      </c:layout>
      <c:lineChart>
        <c:grouping val="standard"/>
        <c:varyColors val="0"/>
        <c:ser>
          <c:idx val="0"/>
          <c:order val="0"/>
          <c:tx>
            <c:strRef>
              <c:f>'Stiliseret boligbyrde'!$B$6</c:f>
              <c:strCache>
                <c:ptCount val="1"/>
                <c:pt idx="0">
                  <c:v>Stiliseret boligbyrde</c:v>
                </c:pt>
              </c:strCache>
            </c:strRef>
          </c:tx>
          <c:marker>
            <c:symbol val="none"/>
          </c:marker>
          <c:cat>
            <c:numRef>
              <c:f>'Stiliseret boligbyrde'!$A$7:$A$138</c:f>
              <c:numCache>
                <c:formatCode>m/d/yyyy</c:formatCode>
                <c:ptCount val="132"/>
                <c:pt idx="0">
                  <c:v>33694</c:v>
                </c:pt>
                <c:pt idx="1">
                  <c:v>33785</c:v>
                </c:pt>
                <c:pt idx="2">
                  <c:v>33877</c:v>
                </c:pt>
                <c:pt idx="3">
                  <c:v>33969</c:v>
                </c:pt>
                <c:pt idx="4">
                  <c:v>34059</c:v>
                </c:pt>
                <c:pt idx="5">
                  <c:v>34150</c:v>
                </c:pt>
                <c:pt idx="6">
                  <c:v>34242</c:v>
                </c:pt>
                <c:pt idx="7">
                  <c:v>34334</c:v>
                </c:pt>
                <c:pt idx="8">
                  <c:v>34424</c:v>
                </c:pt>
                <c:pt idx="9">
                  <c:v>34515</c:v>
                </c:pt>
                <c:pt idx="10">
                  <c:v>34607</c:v>
                </c:pt>
                <c:pt idx="11">
                  <c:v>34699</c:v>
                </c:pt>
                <c:pt idx="12">
                  <c:v>34789</c:v>
                </c:pt>
                <c:pt idx="13">
                  <c:v>34880</c:v>
                </c:pt>
                <c:pt idx="14">
                  <c:v>34972</c:v>
                </c:pt>
                <c:pt idx="15">
                  <c:v>35064</c:v>
                </c:pt>
                <c:pt idx="16">
                  <c:v>35155</c:v>
                </c:pt>
                <c:pt idx="17">
                  <c:v>35246</c:v>
                </c:pt>
                <c:pt idx="18">
                  <c:v>35338</c:v>
                </c:pt>
                <c:pt idx="19">
                  <c:v>35430</c:v>
                </c:pt>
                <c:pt idx="20">
                  <c:v>35520</c:v>
                </c:pt>
                <c:pt idx="21">
                  <c:v>35611</c:v>
                </c:pt>
                <c:pt idx="22">
                  <c:v>35703</c:v>
                </c:pt>
                <c:pt idx="23">
                  <c:v>35795</c:v>
                </c:pt>
                <c:pt idx="24">
                  <c:v>35885</c:v>
                </c:pt>
                <c:pt idx="25">
                  <c:v>35976</c:v>
                </c:pt>
                <c:pt idx="26">
                  <c:v>36068</c:v>
                </c:pt>
                <c:pt idx="27">
                  <c:v>36160</c:v>
                </c:pt>
                <c:pt idx="28">
                  <c:v>36250</c:v>
                </c:pt>
                <c:pt idx="29">
                  <c:v>36341</c:v>
                </c:pt>
                <c:pt idx="30">
                  <c:v>36433</c:v>
                </c:pt>
                <c:pt idx="31">
                  <c:v>36525</c:v>
                </c:pt>
                <c:pt idx="32">
                  <c:v>36616</c:v>
                </c:pt>
                <c:pt idx="33">
                  <c:v>36707</c:v>
                </c:pt>
                <c:pt idx="34">
                  <c:v>36799</c:v>
                </c:pt>
                <c:pt idx="35">
                  <c:v>36891</c:v>
                </c:pt>
                <c:pt idx="36">
                  <c:v>36981</c:v>
                </c:pt>
                <c:pt idx="37">
                  <c:v>37072</c:v>
                </c:pt>
                <c:pt idx="38">
                  <c:v>37164</c:v>
                </c:pt>
                <c:pt idx="39">
                  <c:v>37256</c:v>
                </c:pt>
                <c:pt idx="40">
                  <c:v>37346</c:v>
                </c:pt>
                <c:pt idx="41">
                  <c:v>37437</c:v>
                </c:pt>
                <c:pt idx="42">
                  <c:v>37529</c:v>
                </c:pt>
                <c:pt idx="43">
                  <c:v>37621</c:v>
                </c:pt>
                <c:pt idx="44">
                  <c:v>37711</c:v>
                </c:pt>
                <c:pt idx="45">
                  <c:v>37802</c:v>
                </c:pt>
                <c:pt idx="46">
                  <c:v>37894</c:v>
                </c:pt>
                <c:pt idx="47">
                  <c:v>37986</c:v>
                </c:pt>
                <c:pt idx="48">
                  <c:v>38077</c:v>
                </c:pt>
                <c:pt idx="49">
                  <c:v>38168</c:v>
                </c:pt>
                <c:pt idx="50">
                  <c:v>38260</c:v>
                </c:pt>
                <c:pt idx="51">
                  <c:v>38352</c:v>
                </c:pt>
                <c:pt idx="52">
                  <c:v>38442</c:v>
                </c:pt>
                <c:pt idx="53">
                  <c:v>38533</c:v>
                </c:pt>
                <c:pt idx="54">
                  <c:v>38625</c:v>
                </c:pt>
                <c:pt idx="55">
                  <c:v>38717</c:v>
                </c:pt>
                <c:pt idx="56">
                  <c:v>38807</c:v>
                </c:pt>
                <c:pt idx="57">
                  <c:v>38898</c:v>
                </c:pt>
                <c:pt idx="58">
                  <c:v>38990</c:v>
                </c:pt>
                <c:pt idx="59">
                  <c:v>39082</c:v>
                </c:pt>
                <c:pt idx="60">
                  <c:v>39172</c:v>
                </c:pt>
                <c:pt idx="61">
                  <c:v>39263</c:v>
                </c:pt>
                <c:pt idx="62">
                  <c:v>39355</c:v>
                </c:pt>
                <c:pt idx="63">
                  <c:v>39447</c:v>
                </c:pt>
                <c:pt idx="64">
                  <c:v>39538</c:v>
                </c:pt>
                <c:pt idx="65">
                  <c:v>39629</c:v>
                </c:pt>
                <c:pt idx="66">
                  <c:v>39721</c:v>
                </c:pt>
                <c:pt idx="67">
                  <c:v>39813</c:v>
                </c:pt>
                <c:pt idx="68">
                  <c:v>39903</c:v>
                </c:pt>
                <c:pt idx="69">
                  <c:v>39994</c:v>
                </c:pt>
                <c:pt idx="70">
                  <c:v>40086</c:v>
                </c:pt>
                <c:pt idx="71">
                  <c:v>40178</c:v>
                </c:pt>
                <c:pt idx="72">
                  <c:v>40268</c:v>
                </c:pt>
                <c:pt idx="73">
                  <c:v>40359</c:v>
                </c:pt>
                <c:pt idx="74">
                  <c:v>40451</c:v>
                </c:pt>
                <c:pt idx="75">
                  <c:v>40543</c:v>
                </c:pt>
                <c:pt idx="76">
                  <c:v>40633</c:v>
                </c:pt>
                <c:pt idx="77">
                  <c:v>40724</c:v>
                </c:pt>
                <c:pt idx="78">
                  <c:v>40816</c:v>
                </c:pt>
                <c:pt idx="79">
                  <c:v>40908</c:v>
                </c:pt>
                <c:pt idx="80">
                  <c:v>40999</c:v>
                </c:pt>
                <c:pt idx="81">
                  <c:v>41090</c:v>
                </c:pt>
                <c:pt idx="82">
                  <c:v>41182</c:v>
                </c:pt>
                <c:pt idx="83">
                  <c:v>41274</c:v>
                </c:pt>
                <c:pt idx="84">
                  <c:v>41364</c:v>
                </c:pt>
                <c:pt idx="85">
                  <c:v>41455</c:v>
                </c:pt>
                <c:pt idx="86">
                  <c:v>41547</c:v>
                </c:pt>
                <c:pt idx="87">
                  <c:v>41639</c:v>
                </c:pt>
                <c:pt idx="88">
                  <c:v>41729</c:v>
                </c:pt>
                <c:pt idx="89">
                  <c:v>41820</c:v>
                </c:pt>
                <c:pt idx="90">
                  <c:v>41912</c:v>
                </c:pt>
                <c:pt idx="91">
                  <c:v>42004</c:v>
                </c:pt>
                <c:pt idx="92">
                  <c:v>42094</c:v>
                </c:pt>
                <c:pt idx="93">
                  <c:v>42185</c:v>
                </c:pt>
                <c:pt idx="94">
                  <c:v>42277</c:v>
                </c:pt>
                <c:pt idx="95">
                  <c:v>42369</c:v>
                </c:pt>
                <c:pt idx="96">
                  <c:v>42460</c:v>
                </c:pt>
                <c:pt idx="97">
                  <c:v>42551</c:v>
                </c:pt>
                <c:pt idx="98">
                  <c:v>42643</c:v>
                </c:pt>
                <c:pt idx="99">
                  <c:v>42735</c:v>
                </c:pt>
                <c:pt idx="100">
                  <c:v>42825</c:v>
                </c:pt>
                <c:pt idx="101">
                  <c:v>42916</c:v>
                </c:pt>
                <c:pt idx="102">
                  <c:v>43008</c:v>
                </c:pt>
                <c:pt idx="103">
                  <c:v>43100</c:v>
                </c:pt>
                <c:pt idx="104">
                  <c:v>43190</c:v>
                </c:pt>
                <c:pt idx="105">
                  <c:v>43281</c:v>
                </c:pt>
                <c:pt idx="106">
                  <c:v>43373</c:v>
                </c:pt>
                <c:pt idx="107">
                  <c:v>43465</c:v>
                </c:pt>
                <c:pt idx="108">
                  <c:v>43555</c:v>
                </c:pt>
                <c:pt idx="109">
                  <c:v>43646</c:v>
                </c:pt>
                <c:pt idx="110">
                  <c:v>43738</c:v>
                </c:pt>
                <c:pt idx="111">
                  <c:v>43830</c:v>
                </c:pt>
                <c:pt idx="112">
                  <c:v>43921</c:v>
                </c:pt>
                <c:pt idx="113">
                  <c:v>44012</c:v>
                </c:pt>
                <c:pt idx="114">
                  <c:v>44104</c:v>
                </c:pt>
                <c:pt idx="115">
                  <c:v>44196</c:v>
                </c:pt>
                <c:pt idx="116">
                  <c:v>44286</c:v>
                </c:pt>
                <c:pt idx="117">
                  <c:v>44377</c:v>
                </c:pt>
                <c:pt idx="118">
                  <c:v>44469</c:v>
                </c:pt>
                <c:pt idx="119">
                  <c:v>44561</c:v>
                </c:pt>
                <c:pt idx="120">
                  <c:v>44651</c:v>
                </c:pt>
                <c:pt idx="121">
                  <c:v>44742</c:v>
                </c:pt>
                <c:pt idx="122">
                  <c:v>44834</c:v>
                </c:pt>
                <c:pt idx="123">
                  <c:v>44926</c:v>
                </c:pt>
                <c:pt idx="124">
                  <c:v>45016</c:v>
                </c:pt>
                <c:pt idx="125">
                  <c:v>45107</c:v>
                </c:pt>
                <c:pt idx="126">
                  <c:v>45199</c:v>
                </c:pt>
                <c:pt idx="127">
                  <c:v>45291</c:v>
                </c:pt>
                <c:pt idx="128">
                  <c:v>45382</c:v>
                </c:pt>
                <c:pt idx="129">
                  <c:v>45473</c:v>
                </c:pt>
                <c:pt idx="130">
                  <c:v>45565</c:v>
                </c:pt>
                <c:pt idx="131">
                  <c:v>45657</c:v>
                </c:pt>
              </c:numCache>
            </c:numRef>
          </c:cat>
          <c:val>
            <c:numRef>
              <c:f>'Stiliseret boligbyrde'!$B$7:$B$138</c:f>
              <c:numCache>
                <c:formatCode>0.00</c:formatCode>
                <c:ptCount val="132"/>
                <c:pt idx="0">
                  <c:v>25.682782013748394</c:v>
                </c:pt>
                <c:pt idx="1">
                  <c:v>25.830928606398345</c:v>
                </c:pt>
                <c:pt idx="2">
                  <c:v>25.764603516192434</c:v>
                </c:pt>
                <c:pt idx="3">
                  <c:v>25.007403585409303</c:v>
                </c:pt>
                <c:pt idx="4">
                  <c:v>21.661175072877285</c:v>
                </c:pt>
                <c:pt idx="5">
                  <c:v>20.528880803066656</c:v>
                </c:pt>
                <c:pt idx="6">
                  <c:v>21.110116058720603</c:v>
                </c:pt>
                <c:pt idx="7">
                  <c:v>22.138288344506275</c:v>
                </c:pt>
                <c:pt idx="8">
                  <c:v>21.279397219887624</c:v>
                </c:pt>
                <c:pt idx="9">
                  <c:v>21.981103976677392</c:v>
                </c:pt>
                <c:pt idx="10">
                  <c:v>22.283231857344578</c:v>
                </c:pt>
                <c:pt idx="11">
                  <c:v>21.98256760093091</c:v>
                </c:pt>
                <c:pt idx="12">
                  <c:v>22.58446588448648</c:v>
                </c:pt>
                <c:pt idx="13">
                  <c:v>22.497057842749118</c:v>
                </c:pt>
                <c:pt idx="14">
                  <c:v>22.854863701558131</c:v>
                </c:pt>
                <c:pt idx="15">
                  <c:v>22.653783440600193</c:v>
                </c:pt>
                <c:pt idx="16">
                  <c:v>22.801427971367634</c:v>
                </c:pt>
                <c:pt idx="17">
                  <c:v>23.00648225705573</c:v>
                </c:pt>
                <c:pt idx="18">
                  <c:v>23.84458382497316</c:v>
                </c:pt>
                <c:pt idx="19">
                  <c:v>23.598180453670142</c:v>
                </c:pt>
                <c:pt idx="20">
                  <c:v>24.356516012625388</c:v>
                </c:pt>
                <c:pt idx="21">
                  <c:v>24.46922277621373</c:v>
                </c:pt>
                <c:pt idx="22">
                  <c:v>24.441737280007708</c:v>
                </c:pt>
                <c:pt idx="23">
                  <c:v>24.710040168313824</c:v>
                </c:pt>
                <c:pt idx="24">
                  <c:v>24.342056499913308</c:v>
                </c:pt>
                <c:pt idx="25">
                  <c:v>25.04969814797165</c:v>
                </c:pt>
                <c:pt idx="26">
                  <c:v>24.526364439267557</c:v>
                </c:pt>
                <c:pt idx="27">
                  <c:v>25.215732967529501</c:v>
                </c:pt>
                <c:pt idx="28">
                  <c:v>27.784396678753577</c:v>
                </c:pt>
                <c:pt idx="29">
                  <c:v>28.198702268436982</c:v>
                </c:pt>
                <c:pt idx="30">
                  <c:v>28.564867158483537</c:v>
                </c:pt>
                <c:pt idx="31">
                  <c:v>29.269427724868965</c:v>
                </c:pt>
                <c:pt idx="32">
                  <c:v>30.981774435481057</c:v>
                </c:pt>
                <c:pt idx="33">
                  <c:v>31.08761205349985</c:v>
                </c:pt>
                <c:pt idx="34">
                  <c:v>32.659427287965194</c:v>
                </c:pt>
                <c:pt idx="35">
                  <c:v>32.256876439609918</c:v>
                </c:pt>
                <c:pt idx="36">
                  <c:v>32.183688041216293</c:v>
                </c:pt>
                <c:pt idx="37">
                  <c:v>32.124328714524069</c:v>
                </c:pt>
                <c:pt idx="38">
                  <c:v>31.904247471961586</c:v>
                </c:pt>
                <c:pt idx="39">
                  <c:v>30.319040641007291</c:v>
                </c:pt>
                <c:pt idx="40">
                  <c:v>30.97450240158738</c:v>
                </c:pt>
                <c:pt idx="41">
                  <c:v>30.632185712531108</c:v>
                </c:pt>
                <c:pt idx="42">
                  <c:v>29.771240544348881</c:v>
                </c:pt>
                <c:pt idx="43">
                  <c:v>29.302220806108195</c:v>
                </c:pt>
                <c:pt idx="44">
                  <c:v>28.295184082991984</c:v>
                </c:pt>
                <c:pt idx="45">
                  <c:v>28.292800812438802</c:v>
                </c:pt>
                <c:pt idx="46">
                  <c:v>28.541626540407282</c:v>
                </c:pt>
                <c:pt idx="47">
                  <c:v>28.961112296067391</c:v>
                </c:pt>
                <c:pt idx="48">
                  <c:v>28.968680458500423</c:v>
                </c:pt>
                <c:pt idx="49">
                  <c:v>29.633174480297228</c:v>
                </c:pt>
                <c:pt idx="50">
                  <c:v>28.626504614578618</c:v>
                </c:pt>
                <c:pt idx="51">
                  <c:v>29.695687784462912</c:v>
                </c:pt>
                <c:pt idx="52">
                  <c:v>28.953752398485328</c:v>
                </c:pt>
                <c:pt idx="53">
                  <c:v>30.265460856015654</c:v>
                </c:pt>
                <c:pt idx="54">
                  <c:v>31.529792547475392</c:v>
                </c:pt>
                <c:pt idx="55">
                  <c:v>33.123045640869428</c:v>
                </c:pt>
                <c:pt idx="56">
                  <c:v>34.752944477480405</c:v>
                </c:pt>
                <c:pt idx="57">
                  <c:v>35.299840634061347</c:v>
                </c:pt>
                <c:pt idx="58">
                  <c:v>38.406761610126715</c:v>
                </c:pt>
                <c:pt idx="59">
                  <c:v>38.411733017323613</c:v>
                </c:pt>
                <c:pt idx="60">
                  <c:v>39.683098918249684</c:v>
                </c:pt>
                <c:pt idx="61">
                  <c:v>38.963305917431583</c:v>
                </c:pt>
                <c:pt idx="62">
                  <c:v>40.952032691161449</c:v>
                </c:pt>
                <c:pt idx="63">
                  <c:v>38.758894560327477</c:v>
                </c:pt>
                <c:pt idx="64">
                  <c:v>38.53532531053115</c:v>
                </c:pt>
                <c:pt idx="65">
                  <c:v>39.942930342007735</c:v>
                </c:pt>
                <c:pt idx="66">
                  <c:v>40.223247486660263</c:v>
                </c:pt>
                <c:pt idx="67">
                  <c:v>39.762554305196979</c:v>
                </c:pt>
                <c:pt idx="68">
                  <c:v>33.728588339183275</c:v>
                </c:pt>
                <c:pt idx="69">
                  <c:v>33.628437993423098</c:v>
                </c:pt>
                <c:pt idx="70">
                  <c:v>32.593020702697004</c:v>
                </c:pt>
                <c:pt idx="71">
                  <c:v>30.939320564869746</c:v>
                </c:pt>
                <c:pt idx="72">
                  <c:v>32.918455183646223</c:v>
                </c:pt>
                <c:pt idx="73">
                  <c:v>31.127873822232118</c:v>
                </c:pt>
                <c:pt idx="74">
                  <c:v>28.667776825597286</c:v>
                </c:pt>
                <c:pt idx="75">
                  <c:v>28.544111048435287</c:v>
                </c:pt>
                <c:pt idx="76">
                  <c:v>29.953260656220497</c:v>
                </c:pt>
                <c:pt idx="77">
                  <c:v>29.287572979512753</c:v>
                </c:pt>
                <c:pt idx="78">
                  <c:v>28.33577757378966</c:v>
                </c:pt>
                <c:pt idx="79">
                  <c:v>27.77777443495626</c:v>
                </c:pt>
                <c:pt idx="80">
                  <c:v>26.488103172699141</c:v>
                </c:pt>
                <c:pt idx="81">
                  <c:v>26.649906465594931</c:v>
                </c:pt>
                <c:pt idx="82">
                  <c:v>25.711943865390815</c:v>
                </c:pt>
                <c:pt idx="83">
                  <c:v>26.212598263933081</c:v>
                </c:pt>
                <c:pt idx="84">
                  <c:v>26.667739751362458</c:v>
                </c:pt>
                <c:pt idx="85">
                  <c:v>26.04051123888911</c:v>
                </c:pt>
                <c:pt idx="86">
                  <c:v>26.025738664364866</c:v>
                </c:pt>
                <c:pt idx="87">
                  <c:v>24.81944914144248</c:v>
                </c:pt>
                <c:pt idx="88">
                  <c:v>25.524903559313803</c:v>
                </c:pt>
                <c:pt idx="89">
                  <c:v>25.370556419551846</c:v>
                </c:pt>
                <c:pt idx="90">
                  <c:v>25.26980100931236</c:v>
                </c:pt>
                <c:pt idx="91">
                  <c:v>24.628488026105863</c:v>
                </c:pt>
                <c:pt idx="92">
                  <c:v>24.708293464946443</c:v>
                </c:pt>
                <c:pt idx="93">
                  <c:v>25.412443699147143</c:v>
                </c:pt>
                <c:pt idx="94">
                  <c:v>26.525800789684492</c:v>
                </c:pt>
                <c:pt idx="95">
                  <c:v>26.343587543539137</c:v>
                </c:pt>
                <c:pt idx="96">
                  <c:v>25.445854292649496</c:v>
                </c:pt>
                <c:pt idx="97">
                  <c:v>25.991767385851613</c:v>
                </c:pt>
                <c:pt idx="98">
                  <c:v>25.693926339468508</c:v>
                </c:pt>
                <c:pt idx="99">
                  <c:v>24.674207346610476</c:v>
                </c:pt>
                <c:pt idx="100">
                  <c:v>25.286039045658448</c:v>
                </c:pt>
                <c:pt idx="101">
                  <c:v>25.94662858214668</c:v>
                </c:pt>
                <c:pt idx="102">
                  <c:v>25.121223447627759</c:v>
                </c:pt>
                <c:pt idx="103">
                  <c:v>24.801441657402776</c:v>
                </c:pt>
                <c:pt idx="104">
                  <c:v>26.317626019704552</c:v>
                </c:pt>
                <c:pt idx="105">
                  <c:v>24.405275887281739</c:v>
                </c:pt>
                <c:pt idx="106">
                  <c:v>24.936410874607073</c:v>
                </c:pt>
                <c:pt idx="107">
                  <c:v>25.263651986439555</c:v>
                </c:pt>
                <c:pt idx="108">
                  <c:v>25.329433275726267</c:v>
                </c:pt>
                <c:pt idx="109">
                  <c:v>24.239253789883957</c:v>
                </c:pt>
                <c:pt idx="110">
                  <c:v>24.218343601714786</c:v>
                </c:pt>
                <c:pt idx="111">
                  <c:v>24.279961799245029</c:v>
                </c:pt>
                <c:pt idx="112">
                  <c:v>24.860626376137848</c:v>
                </c:pt>
                <c:pt idx="113">
                  <c:v>24.330269987149016</c:v>
                </c:pt>
                <c:pt idx="114">
                  <c:v>24.51079379372144</c:v>
                </c:pt>
                <c:pt idx="115">
                  <c:v>22.530197045790722</c:v>
                </c:pt>
                <c:pt idx="116">
                  <c:v>25.205445964652252</c:v>
                </c:pt>
                <c:pt idx="117">
                  <c:v>26.836369507467751</c:v>
                </c:pt>
                <c:pt idx="118">
                  <c:v>26.656956480467308</c:v>
                </c:pt>
                <c:pt idx="119">
                  <c:v>26.350275493826288</c:v>
                </c:pt>
                <c:pt idx="120">
                  <c:v>26.16280765458157</c:v>
                </c:pt>
                <c:pt idx="121">
                  <c:v>28.526374863453213</c:v>
                </c:pt>
                <c:pt idx="122">
                  <c:v>28.50801300022556</c:v>
                </c:pt>
                <c:pt idx="123">
                  <c:v>27.704602553152618</c:v>
                </c:pt>
                <c:pt idx="124">
                  <c:v>26.140332703097254</c:v>
                </c:pt>
                <c:pt idx="125">
                  <c:v>28.52623572881425</c:v>
                </c:pt>
                <c:pt idx="126">
                  <c:v>28.459327599092418</c:v>
                </c:pt>
                <c:pt idx="127">
                  <c:v>29.128292507691832</c:v>
                </c:pt>
                <c:pt idx="128">
                  <c:v>28.200612640322127</c:v>
                </c:pt>
                <c:pt idx="129">
                  <c:v>28.195963778605147</c:v>
                </c:pt>
                <c:pt idx="130">
                  <c:v>27.779453713907884</c:v>
                </c:pt>
                <c:pt idx="131">
                  <c:v>27.98472878291161</c:v>
                </c:pt>
              </c:numCache>
            </c:numRef>
          </c:val>
          <c:smooth val="0"/>
          <c:extLst>
            <c:ext xmlns:c16="http://schemas.microsoft.com/office/drawing/2014/chart" uri="{C3380CC4-5D6E-409C-BE32-E72D297353CC}">
              <c16:uniqueId val="{00000000-5868-4503-ACEB-9EC4CF0474CE}"/>
            </c:ext>
          </c:extLst>
        </c:ser>
        <c:dLbls>
          <c:showLegendKey val="0"/>
          <c:showVal val="0"/>
          <c:showCatName val="0"/>
          <c:showSerName val="0"/>
          <c:showPercent val="0"/>
          <c:showBubbleSize val="0"/>
        </c:dLbls>
        <c:smooth val="0"/>
        <c:axId val="701172352"/>
        <c:axId val="701178240"/>
      </c:lineChart>
      <c:dateAx>
        <c:axId val="701172352"/>
        <c:scaling>
          <c:orientation val="minMax"/>
          <c:max val="45657"/>
          <c:min val="33604"/>
        </c:scaling>
        <c:delete val="0"/>
        <c:axPos val="b"/>
        <c:numFmt formatCode="yyyy" sourceLinked="0"/>
        <c:majorTickMark val="out"/>
        <c:minorTickMark val="out"/>
        <c:tickLblPos val="nextTo"/>
        <c:crossAx val="701178240"/>
        <c:crossesAt val="-50"/>
        <c:auto val="1"/>
        <c:lblOffset val="100"/>
        <c:baseTimeUnit val="months"/>
        <c:majorUnit val="24"/>
        <c:majorTimeUnit val="months"/>
        <c:minorUnit val="12"/>
        <c:minorTimeUnit val="months"/>
      </c:dateAx>
      <c:valAx>
        <c:axId val="701178240"/>
        <c:scaling>
          <c:orientation val="minMax"/>
          <c:max val="45"/>
        </c:scaling>
        <c:delete val="0"/>
        <c:axPos val="l"/>
        <c:majorGridlines>
          <c:spPr>
            <a:ln>
              <a:solidFill>
                <a:schemeClr val="accent6"/>
              </a:solidFill>
            </a:ln>
          </c:spPr>
        </c:majorGridlines>
        <c:numFmt formatCode="0" sourceLinked="0"/>
        <c:majorTickMark val="out"/>
        <c:minorTickMark val="none"/>
        <c:tickLblPos val="nextTo"/>
        <c:spPr>
          <a:ln>
            <a:noFill/>
          </a:ln>
        </c:spPr>
        <c:crossAx val="701172352"/>
        <c:crosses val="autoZero"/>
        <c:crossBetween val="between"/>
      </c:valAx>
    </c:plotArea>
    <c:legend>
      <c:legendPos val="r"/>
      <c:layout>
        <c:manualLayout>
          <c:xMode val="edge"/>
          <c:yMode val="edge"/>
          <c:x val="8.0734663935509471E-4"/>
          <c:y val="0.94104725186790561"/>
          <c:w val="0.22327295241940909"/>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58412837853842E-2"/>
          <c:y val="6.5371210691980028E-2"/>
          <c:w val="0.92164676164178916"/>
          <c:h val="0.82521887246041348"/>
        </c:manualLayout>
      </c:layout>
      <c:lineChart>
        <c:grouping val="standard"/>
        <c:varyColors val="0"/>
        <c:ser>
          <c:idx val="0"/>
          <c:order val="0"/>
          <c:tx>
            <c:v>Udlån/BNP</c:v>
          </c:tx>
          <c:spPr>
            <a:ln w="28575" cap="rnd" cmpd="sng" algn="ctr">
              <a:solidFill>
                <a:schemeClr val="accent1">
                  <a:shade val="95000"/>
                  <a:satMod val="105000"/>
                </a:schemeClr>
              </a:solidFill>
              <a:prstDash val="solid"/>
              <a:round/>
            </a:ln>
            <a:effectLst/>
          </c:spPr>
          <c:marker>
            <c:symbol val="none"/>
          </c:marker>
          <c:cat>
            <c:numRef>
              <c:f>Kreditvækst!$A$7:$A$545</c:f>
              <c:numCache>
                <c:formatCode>m/d/yyyy</c:formatCode>
                <c:ptCount val="185"/>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pt idx="179">
                  <c:v>45291</c:v>
                </c:pt>
                <c:pt idx="180">
                  <c:v>45382</c:v>
                </c:pt>
                <c:pt idx="181">
                  <c:v>45473</c:v>
                </c:pt>
                <c:pt idx="182">
                  <c:v>45565</c:v>
                </c:pt>
                <c:pt idx="183">
                  <c:v>45657</c:v>
                </c:pt>
                <c:pt idx="184">
                  <c:v>45747</c:v>
                </c:pt>
              </c:numCache>
            </c:numRef>
          </c:cat>
          <c:val>
            <c:numRef>
              <c:f>Kreditvækst!$E$7:$E$551</c:f>
              <c:numCache>
                <c:formatCode>0.00</c:formatCode>
                <c:ptCount val="187"/>
                <c:pt idx="4">
                  <c:v>-1.0002629236246063</c:v>
                </c:pt>
                <c:pt idx="5">
                  <c:v>-1.4122969750946179</c:v>
                </c:pt>
                <c:pt idx="6">
                  <c:v>-1.4461433476070762</c:v>
                </c:pt>
                <c:pt idx="7">
                  <c:v>-0.3687458599029525</c:v>
                </c:pt>
                <c:pt idx="8">
                  <c:v>1.186585093727488</c:v>
                </c:pt>
                <c:pt idx="9">
                  <c:v>2.8361247963796243</c:v>
                </c:pt>
                <c:pt idx="10">
                  <c:v>1.324097351489284</c:v>
                </c:pt>
                <c:pt idx="11">
                  <c:v>-0.47880864261622413</c:v>
                </c:pt>
                <c:pt idx="12">
                  <c:v>-2.4096692513055684</c:v>
                </c:pt>
                <c:pt idx="13">
                  <c:v>-4.4814975198019908</c:v>
                </c:pt>
                <c:pt idx="14">
                  <c:v>-5.3018089054134965</c:v>
                </c:pt>
                <c:pt idx="15">
                  <c:v>-6.1891460906592366</c:v>
                </c:pt>
                <c:pt idx="16">
                  <c:v>-5.9145448750084428</c:v>
                </c:pt>
                <c:pt idx="17">
                  <c:v>-4.1245566083320417</c:v>
                </c:pt>
                <c:pt idx="18">
                  <c:v>-1.9054771301605156</c:v>
                </c:pt>
                <c:pt idx="19">
                  <c:v>1.1661847264318181</c:v>
                </c:pt>
                <c:pt idx="20">
                  <c:v>3.0780930383879301</c:v>
                </c:pt>
                <c:pt idx="21">
                  <c:v>4.499849529767519</c:v>
                </c:pt>
                <c:pt idx="22">
                  <c:v>4.5263046162215215</c:v>
                </c:pt>
                <c:pt idx="23">
                  <c:v>5.4691845762982583</c:v>
                </c:pt>
                <c:pt idx="24">
                  <c:v>5.9054165238619394</c:v>
                </c:pt>
                <c:pt idx="25">
                  <c:v>6.0725403812158296</c:v>
                </c:pt>
                <c:pt idx="26">
                  <c:v>6.4284971892266896</c:v>
                </c:pt>
                <c:pt idx="27">
                  <c:v>12.119227457228066</c:v>
                </c:pt>
                <c:pt idx="28">
                  <c:v>12.480683228474998</c:v>
                </c:pt>
                <c:pt idx="29">
                  <c:v>13.45204991590454</c:v>
                </c:pt>
                <c:pt idx="30">
                  <c:v>13.980962291179534</c:v>
                </c:pt>
                <c:pt idx="31">
                  <c:v>10.484967860839213</c:v>
                </c:pt>
                <c:pt idx="32">
                  <c:v>8.8795757341332493</c:v>
                </c:pt>
                <c:pt idx="33">
                  <c:v>7.6320084012995837</c:v>
                </c:pt>
                <c:pt idx="34">
                  <c:v>7.595895785369855</c:v>
                </c:pt>
                <c:pt idx="35">
                  <c:v>7.3219502747584597</c:v>
                </c:pt>
                <c:pt idx="36">
                  <c:v>6.187818878563478</c:v>
                </c:pt>
                <c:pt idx="37">
                  <c:v>5.281330048052979</c:v>
                </c:pt>
                <c:pt idx="38">
                  <c:v>5.097146977767375</c:v>
                </c:pt>
                <c:pt idx="39">
                  <c:v>4.6987390990022693</c:v>
                </c:pt>
                <c:pt idx="40">
                  <c:v>4.3917385671822018</c:v>
                </c:pt>
                <c:pt idx="41">
                  <c:v>3.5906317793267473</c:v>
                </c:pt>
                <c:pt idx="42">
                  <c:v>2.306093788061081</c:v>
                </c:pt>
                <c:pt idx="43">
                  <c:v>1.5183715102325746</c:v>
                </c:pt>
                <c:pt idx="44">
                  <c:v>2.6124742634619391</c:v>
                </c:pt>
                <c:pt idx="45">
                  <c:v>1.2190494053020862</c:v>
                </c:pt>
                <c:pt idx="46">
                  <c:v>1.3178329181405157</c:v>
                </c:pt>
                <c:pt idx="47">
                  <c:v>-0.58129153725955396</c:v>
                </c:pt>
                <c:pt idx="48">
                  <c:v>0.78497538070456674</c:v>
                </c:pt>
                <c:pt idx="49">
                  <c:v>2.2152941220026312</c:v>
                </c:pt>
                <c:pt idx="50">
                  <c:v>0.27605482032544426</c:v>
                </c:pt>
                <c:pt idx="51">
                  <c:v>0.32856816495576702</c:v>
                </c:pt>
                <c:pt idx="52">
                  <c:v>-2.4455768177979009</c:v>
                </c:pt>
                <c:pt idx="53">
                  <c:v>-4.2146204900346156</c:v>
                </c:pt>
                <c:pt idx="54">
                  <c:v>-4.3761021616157247</c:v>
                </c:pt>
                <c:pt idx="55">
                  <c:v>-7.4444940620311488</c:v>
                </c:pt>
                <c:pt idx="56">
                  <c:v>-7.5302628573553632</c:v>
                </c:pt>
                <c:pt idx="57">
                  <c:v>-6.9321687741728315</c:v>
                </c:pt>
                <c:pt idx="58">
                  <c:v>-5.3301207387837284</c:v>
                </c:pt>
                <c:pt idx="59">
                  <c:v>-3.8835491935538258</c:v>
                </c:pt>
                <c:pt idx="60">
                  <c:v>-2.4603423109269218</c:v>
                </c:pt>
                <c:pt idx="61">
                  <c:v>-4.3291733703876289</c:v>
                </c:pt>
                <c:pt idx="62">
                  <c:v>-6.6226104106088641</c:v>
                </c:pt>
                <c:pt idx="63">
                  <c:v>-7.7498017094699279</c:v>
                </c:pt>
                <c:pt idx="64">
                  <c:v>-8.8542837079083174</c:v>
                </c:pt>
                <c:pt idx="65">
                  <c:v>-6.8440321598000953</c:v>
                </c:pt>
                <c:pt idx="66">
                  <c:v>-4.4605604791638331</c:v>
                </c:pt>
                <c:pt idx="67">
                  <c:v>-1.1267497355295641</c:v>
                </c:pt>
                <c:pt idx="68">
                  <c:v>1.2977867363807016</c:v>
                </c:pt>
                <c:pt idx="69">
                  <c:v>0.94670784020667309</c:v>
                </c:pt>
                <c:pt idx="70">
                  <c:v>1.1841406319719194</c:v>
                </c:pt>
                <c:pt idx="71">
                  <c:v>-0.51845840139085331</c:v>
                </c:pt>
                <c:pt idx="72">
                  <c:v>-0.93706550466788885</c:v>
                </c:pt>
                <c:pt idx="73">
                  <c:v>3.3117930430415221E-2</c:v>
                </c:pt>
                <c:pt idx="74">
                  <c:v>1.2987973333188352</c:v>
                </c:pt>
                <c:pt idx="75">
                  <c:v>2.1372684847139833</c:v>
                </c:pt>
                <c:pt idx="76">
                  <c:v>2.8790393964105432</c:v>
                </c:pt>
                <c:pt idx="77">
                  <c:v>4.9878524895049514</c:v>
                </c:pt>
                <c:pt idx="78">
                  <c:v>5.3407114813491141</c:v>
                </c:pt>
                <c:pt idx="79">
                  <c:v>5.6987692546943025</c:v>
                </c:pt>
                <c:pt idx="80">
                  <c:v>6.9375809123087828</c:v>
                </c:pt>
                <c:pt idx="81">
                  <c:v>5.3972869003720891</c:v>
                </c:pt>
                <c:pt idx="82">
                  <c:v>3.4069635648387386</c:v>
                </c:pt>
                <c:pt idx="83">
                  <c:v>3.973678630683275</c:v>
                </c:pt>
                <c:pt idx="84">
                  <c:v>5.4440123426753528</c:v>
                </c:pt>
                <c:pt idx="85">
                  <c:v>3.0399713582661025</c:v>
                </c:pt>
                <c:pt idx="86">
                  <c:v>7.0110099803545767</c:v>
                </c:pt>
                <c:pt idx="87">
                  <c:v>4.9138869314298894</c:v>
                </c:pt>
                <c:pt idx="88">
                  <c:v>1.4971658858058623</c:v>
                </c:pt>
                <c:pt idx="89">
                  <c:v>4.4981472270135825</c:v>
                </c:pt>
                <c:pt idx="90">
                  <c:v>2.8535738189087612</c:v>
                </c:pt>
                <c:pt idx="91">
                  <c:v>6.5616246813616996</c:v>
                </c:pt>
                <c:pt idx="92">
                  <c:v>5.4851756066101709</c:v>
                </c:pt>
                <c:pt idx="93">
                  <c:v>3.35020283772276</c:v>
                </c:pt>
                <c:pt idx="94">
                  <c:v>3.022564607338718</c:v>
                </c:pt>
                <c:pt idx="95">
                  <c:v>-0.2668284587152292</c:v>
                </c:pt>
                <c:pt idx="96">
                  <c:v>2.8444176767661089</c:v>
                </c:pt>
                <c:pt idx="97">
                  <c:v>4.8648812910371042</c:v>
                </c:pt>
                <c:pt idx="98">
                  <c:v>4.8315990832684896</c:v>
                </c:pt>
                <c:pt idx="99">
                  <c:v>4.7795256982622547</c:v>
                </c:pt>
                <c:pt idx="100">
                  <c:v>5.2695253618106452</c:v>
                </c:pt>
                <c:pt idx="101">
                  <c:v>4.4038568148242918</c:v>
                </c:pt>
                <c:pt idx="102">
                  <c:v>4.352457067575588</c:v>
                </c:pt>
                <c:pt idx="103">
                  <c:v>6.5415207814298881</c:v>
                </c:pt>
                <c:pt idx="104">
                  <c:v>6.8838601546181932</c:v>
                </c:pt>
                <c:pt idx="105">
                  <c:v>8.37639372753749</c:v>
                </c:pt>
                <c:pt idx="106">
                  <c:v>8.8436342328308992</c:v>
                </c:pt>
                <c:pt idx="107">
                  <c:v>10.860909181956435</c:v>
                </c:pt>
                <c:pt idx="108">
                  <c:v>10.306989313894842</c:v>
                </c:pt>
                <c:pt idx="109">
                  <c:v>11.401290504067019</c:v>
                </c:pt>
                <c:pt idx="110">
                  <c:v>12.269926745622683</c:v>
                </c:pt>
                <c:pt idx="111">
                  <c:v>11.654409514166186</c:v>
                </c:pt>
                <c:pt idx="112">
                  <c:v>9.3007637739423998</c:v>
                </c:pt>
                <c:pt idx="113">
                  <c:v>7.3260558888124772</c:v>
                </c:pt>
                <c:pt idx="114">
                  <c:v>6.350968275578861</c:v>
                </c:pt>
                <c:pt idx="115">
                  <c:v>5.7902586930457023</c:v>
                </c:pt>
                <c:pt idx="116">
                  <c:v>6.1719831602054853</c:v>
                </c:pt>
                <c:pt idx="117">
                  <c:v>5.352940113436544</c:v>
                </c:pt>
                <c:pt idx="118">
                  <c:v>4.1430112829882182</c:v>
                </c:pt>
                <c:pt idx="119">
                  <c:v>2.663897906741286</c:v>
                </c:pt>
                <c:pt idx="120">
                  <c:v>3.5481232165566645</c:v>
                </c:pt>
                <c:pt idx="121">
                  <c:v>4.6288482420927313</c:v>
                </c:pt>
                <c:pt idx="122">
                  <c:v>7.1980729727450621</c:v>
                </c:pt>
                <c:pt idx="123">
                  <c:v>8.3967090909785149</c:v>
                </c:pt>
                <c:pt idx="124">
                  <c:v>6.5728977551766654</c:v>
                </c:pt>
                <c:pt idx="125">
                  <c:v>3.5753357941517239</c:v>
                </c:pt>
                <c:pt idx="126">
                  <c:v>-1.0177654024957072</c:v>
                </c:pt>
                <c:pt idx="127">
                  <c:v>-4.412506519147275</c:v>
                </c:pt>
                <c:pt idx="128">
                  <c:v>-5.0071213387884228</c:v>
                </c:pt>
                <c:pt idx="129">
                  <c:v>-3.4179559674365589</c:v>
                </c:pt>
                <c:pt idx="130">
                  <c:v>0.8628407732897303</c:v>
                </c:pt>
                <c:pt idx="131">
                  <c:v>3.3237502015214027</c:v>
                </c:pt>
                <c:pt idx="132">
                  <c:v>4.5654976353142196</c:v>
                </c:pt>
                <c:pt idx="133">
                  <c:v>4.3948891882474195</c:v>
                </c:pt>
                <c:pt idx="134">
                  <c:v>0.58412385431523273</c:v>
                </c:pt>
                <c:pt idx="135">
                  <c:v>0.84907373129308183</c:v>
                </c:pt>
                <c:pt idx="136">
                  <c:v>-0.85547790445890115</c:v>
                </c:pt>
                <c:pt idx="137">
                  <c:v>-1.9227138625847129</c:v>
                </c:pt>
                <c:pt idx="138">
                  <c:v>-1.3040580543478675</c:v>
                </c:pt>
                <c:pt idx="139">
                  <c:v>-4.8379002175149228</c:v>
                </c:pt>
                <c:pt idx="140">
                  <c:v>-4.3235490018932126</c:v>
                </c:pt>
                <c:pt idx="141">
                  <c:v>-4.1172506566433782</c:v>
                </c:pt>
                <c:pt idx="142">
                  <c:v>-1.4034631002596387</c:v>
                </c:pt>
                <c:pt idx="143">
                  <c:v>0.90232811283161851</c:v>
                </c:pt>
                <c:pt idx="144">
                  <c:v>1.3665633613351602</c:v>
                </c:pt>
                <c:pt idx="145">
                  <c:v>1.0192260113700558</c:v>
                </c:pt>
                <c:pt idx="146">
                  <c:v>-6.1615530889591597E-2</c:v>
                </c:pt>
                <c:pt idx="147">
                  <c:v>-0.31676873010965112</c:v>
                </c:pt>
                <c:pt idx="148">
                  <c:v>-0.77164178635122926</c:v>
                </c:pt>
                <c:pt idx="149">
                  <c:v>0.60873541671955245</c:v>
                </c:pt>
                <c:pt idx="150">
                  <c:v>0.24839791788162646</c:v>
                </c:pt>
                <c:pt idx="151">
                  <c:v>-0.96326486741886708</c:v>
                </c:pt>
                <c:pt idx="152">
                  <c:v>-2.0334064888408276</c:v>
                </c:pt>
                <c:pt idx="153">
                  <c:v>-3.1437809547685713</c:v>
                </c:pt>
                <c:pt idx="154">
                  <c:v>-5.2468981850991359</c:v>
                </c:pt>
                <c:pt idx="155">
                  <c:v>-3.4929522450600436</c:v>
                </c:pt>
                <c:pt idx="156">
                  <c:v>-2.0504123836129762</c:v>
                </c:pt>
                <c:pt idx="157">
                  <c:v>-0.39563756805444106</c:v>
                </c:pt>
                <c:pt idx="158">
                  <c:v>0.8360118363358815</c:v>
                </c:pt>
                <c:pt idx="159">
                  <c:v>1.4667268493329111E-2</c:v>
                </c:pt>
                <c:pt idx="160">
                  <c:v>1.3397846057511265</c:v>
                </c:pt>
                <c:pt idx="161">
                  <c:v>1.5552263373398434</c:v>
                </c:pt>
                <c:pt idx="162">
                  <c:v>2.7905797191886794</c:v>
                </c:pt>
                <c:pt idx="163">
                  <c:v>4.0981898441905695</c:v>
                </c:pt>
                <c:pt idx="164">
                  <c:v>-3.2669962896516136</c:v>
                </c:pt>
                <c:pt idx="165">
                  <c:v>-2.6225368115357361</c:v>
                </c:pt>
                <c:pt idx="166">
                  <c:v>-8.9800092218758625</c:v>
                </c:pt>
                <c:pt idx="167">
                  <c:v>-9.266476615335284</c:v>
                </c:pt>
                <c:pt idx="168">
                  <c:v>-3.4347372940673693</c:v>
                </c:pt>
                <c:pt idx="169">
                  <c:v>-6.6894659746605907</c:v>
                </c:pt>
                <c:pt idx="170">
                  <c:v>-1.5901996249791939</c:v>
                </c:pt>
                <c:pt idx="171">
                  <c:v>-3.4607166160564806</c:v>
                </c:pt>
                <c:pt idx="172">
                  <c:v>-5.6863163568226511</c:v>
                </c:pt>
                <c:pt idx="173">
                  <c:v>-5.862810684964515</c:v>
                </c:pt>
                <c:pt idx="174">
                  <c:v>-5.7134458195901789</c:v>
                </c:pt>
                <c:pt idx="175">
                  <c:v>-4.1534341649331674</c:v>
                </c:pt>
                <c:pt idx="176">
                  <c:v>-1.3572441751839248</c:v>
                </c:pt>
                <c:pt idx="177">
                  <c:v>-2.002335212699724</c:v>
                </c:pt>
                <c:pt idx="178">
                  <c:v>0.10021796368309133</c:v>
                </c:pt>
                <c:pt idx="179">
                  <c:v>3.2326162264614045</c:v>
                </c:pt>
                <c:pt idx="180">
                  <c:v>2.4815891151294123</c:v>
                </c:pt>
                <c:pt idx="181">
                  <c:v>4.9189962135510301</c:v>
                </c:pt>
                <c:pt idx="182">
                  <c:v>2.5229791441584659</c:v>
                </c:pt>
                <c:pt idx="183">
                  <c:v>-1.0371659547648071</c:v>
                </c:pt>
                <c:pt idx="184">
                  <c:v>-2.6048301523672324</c:v>
                </c:pt>
                <c:pt idx="185">
                  <c:v>-2.7222547154456267</c:v>
                </c:pt>
              </c:numCache>
            </c:numRef>
          </c:val>
          <c:smooth val="0"/>
          <c:extLst>
            <c:ext xmlns:c16="http://schemas.microsoft.com/office/drawing/2014/chart" uri="{C3380CC4-5D6E-409C-BE32-E72D297353CC}">
              <c16:uniqueId val="{00000000-D0E5-4725-ADAD-02078DC79034}"/>
            </c:ext>
          </c:extLst>
        </c:ser>
        <c:ser>
          <c:idx val="1"/>
          <c:order val="1"/>
          <c:tx>
            <c:v>Kreditinstitutters udlån til erhverv</c:v>
          </c:tx>
          <c:spPr>
            <a:ln w="28575" cap="rnd" cmpd="sng" algn="ctr">
              <a:solidFill>
                <a:schemeClr val="accent2">
                  <a:shade val="95000"/>
                  <a:satMod val="105000"/>
                </a:schemeClr>
              </a:solidFill>
              <a:prstDash val="solid"/>
              <a:round/>
            </a:ln>
            <a:effectLst/>
          </c:spPr>
          <c:marker>
            <c:symbol val="none"/>
          </c:marker>
          <c:cat>
            <c:numRef>
              <c:f>Kreditvækst!$A$7:$A$545</c:f>
              <c:numCache>
                <c:formatCode>m/d/yyyy</c:formatCode>
                <c:ptCount val="185"/>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pt idx="179">
                  <c:v>45291</c:v>
                </c:pt>
                <c:pt idx="180">
                  <c:v>45382</c:v>
                </c:pt>
                <c:pt idx="181">
                  <c:v>45473</c:v>
                </c:pt>
                <c:pt idx="182">
                  <c:v>45565</c:v>
                </c:pt>
                <c:pt idx="183">
                  <c:v>45657</c:v>
                </c:pt>
                <c:pt idx="184">
                  <c:v>45747</c:v>
                </c:pt>
              </c:numCache>
            </c:numRef>
          </c:cat>
          <c:val>
            <c:numRef>
              <c:f>Kreditvækst!$F$7:$F$551</c:f>
              <c:numCache>
                <c:formatCode>0.00</c:formatCode>
                <c:ptCount val="187"/>
                <c:pt idx="12">
                  <c:v>10.110982098534539</c:v>
                </c:pt>
                <c:pt idx="13">
                  <c:v>8.9422454716548305</c:v>
                </c:pt>
                <c:pt idx="14">
                  <c:v>8.8693195999870689</c:v>
                </c:pt>
                <c:pt idx="15">
                  <c:v>8.1618139768957256</c:v>
                </c:pt>
                <c:pt idx="16">
                  <c:v>8.0551197063614808</c:v>
                </c:pt>
                <c:pt idx="17">
                  <c:v>8.8633579544880483</c:v>
                </c:pt>
                <c:pt idx="18">
                  <c:v>9.5212355024768094</c:v>
                </c:pt>
                <c:pt idx="19">
                  <c:v>13.062246264354327</c:v>
                </c:pt>
                <c:pt idx="20">
                  <c:v>13.110601993165716</c:v>
                </c:pt>
                <c:pt idx="21">
                  <c:v>15.186392336608412</c:v>
                </c:pt>
                <c:pt idx="22">
                  <c:v>16.143545530069446</c:v>
                </c:pt>
                <c:pt idx="23">
                  <c:v>19.128340674597922</c:v>
                </c:pt>
                <c:pt idx="24">
                  <c:v>19.484053284859627</c:v>
                </c:pt>
                <c:pt idx="25">
                  <c:v>17.820149460734669</c:v>
                </c:pt>
                <c:pt idx="26">
                  <c:v>17.752342914364029</c:v>
                </c:pt>
                <c:pt idx="27">
                  <c:v>25.653082646704274</c:v>
                </c:pt>
                <c:pt idx="28">
                  <c:v>28.172218566552544</c:v>
                </c:pt>
                <c:pt idx="29">
                  <c:v>32.15449881463266</c:v>
                </c:pt>
                <c:pt idx="30">
                  <c:v>28.011776797770828</c:v>
                </c:pt>
                <c:pt idx="31">
                  <c:v>21.214784966433985</c:v>
                </c:pt>
                <c:pt idx="32">
                  <c:v>15.77593572704783</c:v>
                </c:pt>
                <c:pt idx="33">
                  <c:v>13.708738496139606</c:v>
                </c:pt>
                <c:pt idx="34">
                  <c:v>15.946085851848579</c:v>
                </c:pt>
                <c:pt idx="35">
                  <c:v>17.449943245944667</c:v>
                </c:pt>
                <c:pt idx="36">
                  <c:v>17.949926382690062</c:v>
                </c:pt>
                <c:pt idx="37">
                  <c:v>15.943168218480942</c:v>
                </c:pt>
                <c:pt idx="38">
                  <c:v>16.81243888417572</c:v>
                </c:pt>
                <c:pt idx="39">
                  <c:v>16.210156256648787</c:v>
                </c:pt>
                <c:pt idx="40">
                  <c:v>16.026243487342718</c:v>
                </c:pt>
                <c:pt idx="41">
                  <c:v>14.941501502325538</c:v>
                </c:pt>
                <c:pt idx="42">
                  <c:v>13.767573874345995</c:v>
                </c:pt>
                <c:pt idx="43">
                  <c:v>11.459178672827864</c:v>
                </c:pt>
                <c:pt idx="44">
                  <c:v>11.736494928060392</c:v>
                </c:pt>
                <c:pt idx="45">
                  <c:v>9.1846708086467324</c:v>
                </c:pt>
                <c:pt idx="46">
                  <c:v>10.274238677978143</c:v>
                </c:pt>
                <c:pt idx="47">
                  <c:v>5.2435006211799084</c:v>
                </c:pt>
                <c:pt idx="48">
                  <c:v>11.189244319021331</c:v>
                </c:pt>
                <c:pt idx="49">
                  <c:v>13.08168145730404</c:v>
                </c:pt>
                <c:pt idx="50">
                  <c:v>8.7711162759727337</c:v>
                </c:pt>
                <c:pt idx="51">
                  <c:v>9.1834359410362119</c:v>
                </c:pt>
                <c:pt idx="52">
                  <c:v>2.0338712802470793</c:v>
                </c:pt>
                <c:pt idx="53">
                  <c:v>-1.2863578598815262</c:v>
                </c:pt>
                <c:pt idx="54">
                  <c:v>-2.5495121679449007</c:v>
                </c:pt>
                <c:pt idx="55">
                  <c:v>-6.9339149362666603</c:v>
                </c:pt>
                <c:pt idx="56">
                  <c:v>-7.7492260217988935</c:v>
                </c:pt>
                <c:pt idx="57">
                  <c:v>-7.2543309744769751</c:v>
                </c:pt>
                <c:pt idx="58">
                  <c:v>-6.6669547060322802</c:v>
                </c:pt>
                <c:pt idx="59">
                  <c:v>-8.2989158956375153</c:v>
                </c:pt>
                <c:pt idx="60">
                  <c:v>-6.5398777258809933</c:v>
                </c:pt>
                <c:pt idx="61">
                  <c:v>-7.1633406454266186</c:v>
                </c:pt>
                <c:pt idx="62">
                  <c:v>-8.1745740507390359</c:v>
                </c:pt>
                <c:pt idx="63">
                  <c:v>-4.9705482639963776</c:v>
                </c:pt>
                <c:pt idx="64">
                  <c:v>-5.3740196037076249</c:v>
                </c:pt>
                <c:pt idx="65">
                  <c:v>-4.2697672262117408</c:v>
                </c:pt>
                <c:pt idx="66">
                  <c:v>-0.8892434828577378</c:v>
                </c:pt>
                <c:pt idx="67">
                  <c:v>1.5024099087467269</c:v>
                </c:pt>
                <c:pt idx="68">
                  <c:v>3.3292248986558581</c:v>
                </c:pt>
                <c:pt idx="69">
                  <c:v>2.9661365643833815</c:v>
                </c:pt>
                <c:pt idx="70">
                  <c:v>3.4757012831745815</c:v>
                </c:pt>
                <c:pt idx="71">
                  <c:v>1.6576452950629594</c:v>
                </c:pt>
                <c:pt idx="72">
                  <c:v>2.0758715981005649</c:v>
                </c:pt>
                <c:pt idx="73">
                  <c:v>3.7720190654329633</c:v>
                </c:pt>
                <c:pt idx="74">
                  <c:v>4.1758385721559099</c:v>
                </c:pt>
                <c:pt idx="75">
                  <c:v>5.5388869883740588</c:v>
                </c:pt>
                <c:pt idx="76">
                  <c:v>5.8681267321566866</c:v>
                </c:pt>
                <c:pt idx="77">
                  <c:v>6.8065018048590664</c:v>
                </c:pt>
                <c:pt idx="78">
                  <c:v>7.7403543114739737</c:v>
                </c:pt>
                <c:pt idx="79">
                  <c:v>8.4568312282780269</c:v>
                </c:pt>
                <c:pt idx="80">
                  <c:v>8.1595761641526821</c:v>
                </c:pt>
                <c:pt idx="81">
                  <c:v>10.680128627751383</c:v>
                </c:pt>
                <c:pt idx="82">
                  <c:v>8.7913215565209804</c:v>
                </c:pt>
                <c:pt idx="83">
                  <c:v>9.1517599624856061</c:v>
                </c:pt>
                <c:pt idx="84">
                  <c:v>6.5523951681715875</c:v>
                </c:pt>
                <c:pt idx="85">
                  <c:v>3.089419925689163</c:v>
                </c:pt>
                <c:pt idx="86">
                  <c:v>6.7373275176287883</c:v>
                </c:pt>
                <c:pt idx="87">
                  <c:v>3.8492382815447979</c:v>
                </c:pt>
                <c:pt idx="88">
                  <c:v>9.2785225777897153</c:v>
                </c:pt>
                <c:pt idx="89">
                  <c:v>8.4877504655499703</c:v>
                </c:pt>
                <c:pt idx="90">
                  <c:v>6.2259602906188816</c:v>
                </c:pt>
                <c:pt idx="91">
                  <c:v>7.9415197471166099</c:v>
                </c:pt>
                <c:pt idx="92">
                  <c:v>4.1693618006366062</c:v>
                </c:pt>
                <c:pt idx="93">
                  <c:v>4.4210542358610327</c:v>
                </c:pt>
                <c:pt idx="94">
                  <c:v>2.4646349880997453</c:v>
                </c:pt>
                <c:pt idx="95">
                  <c:v>2.2730198994382222</c:v>
                </c:pt>
                <c:pt idx="96">
                  <c:v>4.2023826021373667</c:v>
                </c:pt>
                <c:pt idx="97">
                  <c:v>5.220284755533755</c:v>
                </c:pt>
                <c:pt idx="98">
                  <c:v>5.3308542667718672</c:v>
                </c:pt>
                <c:pt idx="99">
                  <c:v>6.0695066202781867</c:v>
                </c:pt>
                <c:pt idx="100">
                  <c:v>6.3520896438571617</c:v>
                </c:pt>
                <c:pt idx="101">
                  <c:v>6.4681904483175234</c:v>
                </c:pt>
                <c:pt idx="102">
                  <c:v>7.3474789822496112</c:v>
                </c:pt>
                <c:pt idx="103">
                  <c:v>8.2655843449430222</c:v>
                </c:pt>
                <c:pt idx="104">
                  <c:v>8.1994044102917218</c:v>
                </c:pt>
                <c:pt idx="105">
                  <c:v>9.7186609221647799</c:v>
                </c:pt>
                <c:pt idx="106">
                  <c:v>10.275744335360093</c:v>
                </c:pt>
                <c:pt idx="107">
                  <c:v>13.589287161167384</c:v>
                </c:pt>
                <c:pt idx="108">
                  <c:v>12.832669203853975</c:v>
                </c:pt>
                <c:pt idx="109">
                  <c:v>15.083982598962775</c:v>
                </c:pt>
                <c:pt idx="110">
                  <c:v>16.323396989893936</c:v>
                </c:pt>
                <c:pt idx="111">
                  <c:v>15.658242060982808</c:v>
                </c:pt>
                <c:pt idx="112">
                  <c:v>16.986499278602473</c:v>
                </c:pt>
                <c:pt idx="113">
                  <c:v>15.541289774982904</c:v>
                </c:pt>
                <c:pt idx="114">
                  <c:v>15.280831176967723</c:v>
                </c:pt>
                <c:pt idx="115">
                  <c:v>16.552619133430603</c:v>
                </c:pt>
                <c:pt idx="116">
                  <c:v>14.991265623049731</c:v>
                </c:pt>
                <c:pt idx="117">
                  <c:v>14.403082267405253</c:v>
                </c:pt>
                <c:pt idx="118">
                  <c:v>12.72159296675679</c:v>
                </c:pt>
                <c:pt idx="119">
                  <c:v>10.815063143961346</c:v>
                </c:pt>
                <c:pt idx="120">
                  <c:v>5.7218519718585714</c:v>
                </c:pt>
                <c:pt idx="121">
                  <c:v>1.6694799033550867</c:v>
                </c:pt>
                <c:pt idx="122">
                  <c:v>-1.0149820079723981</c:v>
                </c:pt>
                <c:pt idx="123">
                  <c:v>-3.9812439191635907</c:v>
                </c:pt>
                <c:pt idx="124">
                  <c:v>-1.3125583091996296</c:v>
                </c:pt>
                <c:pt idx="125">
                  <c:v>-2.393654872510087E-2</c:v>
                </c:pt>
                <c:pt idx="126">
                  <c:v>0.25405889559362294</c:v>
                </c:pt>
                <c:pt idx="127">
                  <c:v>-0.52901174763975156</c:v>
                </c:pt>
                <c:pt idx="128">
                  <c:v>-1.5111280395670779</c:v>
                </c:pt>
                <c:pt idx="129">
                  <c:v>-3.4495570715172286</c:v>
                </c:pt>
                <c:pt idx="130">
                  <c:v>-2.3392787119333014</c:v>
                </c:pt>
                <c:pt idx="131">
                  <c:v>-3.3224515346267691</c:v>
                </c:pt>
                <c:pt idx="132">
                  <c:v>-2.4954588695664026</c:v>
                </c:pt>
                <c:pt idx="133">
                  <c:v>-0.90722071426292406</c:v>
                </c:pt>
                <c:pt idx="134">
                  <c:v>-2.3144537748315153</c:v>
                </c:pt>
                <c:pt idx="135">
                  <c:v>-2.5034210365665777</c:v>
                </c:pt>
                <c:pt idx="136">
                  <c:v>-3.1083795311987572</c:v>
                </c:pt>
                <c:pt idx="137">
                  <c:v>-3.3221867127825599</c:v>
                </c:pt>
                <c:pt idx="138">
                  <c:v>-1.0660453752160071</c:v>
                </c:pt>
                <c:pt idx="139">
                  <c:v>-0.22167271449501369</c:v>
                </c:pt>
                <c:pt idx="140">
                  <c:v>1.4568066260697954</c:v>
                </c:pt>
                <c:pt idx="141">
                  <c:v>0.73590203112230412</c:v>
                </c:pt>
                <c:pt idx="142">
                  <c:v>0.57140933105908065</c:v>
                </c:pt>
                <c:pt idx="143">
                  <c:v>1.5047957548044666</c:v>
                </c:pt>
                <c:pt idx="144">
                  <c:v>0.53445332130233059</c:v>
                </c:pt>
                <c:pt idx="145">
                  <c:v>1.4817535899178669</c:v>
                </c:pt>
                <c:pt idx="146">
                  <c:v>1.0042760845307308</c:v>
                </c:pt>
                <c:pt idx="147">
                  <c:v>0.44918793777399824</c:v>
                </c:pt>
                <c:pt idx="148">
                  <c:v>1.5436507136225908</c:v>
                </c:pt>
                <c:pt idx="149">
                  <c:v>2.1233727494670118</c:v>
                </c:pt>
                <c:pt idx="150">
                  <c:v>2.4499050866791716</c:v>
                </c:pt>
                <c:pt idx="151">
                  <c:v>3.4099103438187228</c:v>
                </c:pt>
                <c:pt idx="152">
                  <c:v>4.8496762031249085</c:v>
                </c:pt>
                <c:pt idx="153">
                  <c:v>4.2985855289317865</c:v>
                </c:pt>
                <c:pt idx="154">
                  <c:v>4.3270861957133366</c:v>
                </c:pt>
                <c:pt idx="155">
                  <c:v>2.4069440882704907</c:v>
                </c:pt>
                <c:pt idx="156">
                  <c:v>1.6129786936273094</c:v>
                </c:pt>
                <c:pt idx="157">
                  <c:v>2.7332849630247402</c:v>
                </c:pt>
                <c:pt idx="158">
                  <c:v>3.175761116484499</c:v>
                </c:pt>
                <c:pt idx="159">
                  <c:v>5.2469294705102421</c:v>
                </c:pt>
                <c:pt idx="160">
                  <c:v>4.8127929651707646</c:v>
                </c:pt>
                <c:pt idx="161">
                  <c:v>3.1969686832625577</c:v>
                </c:pt>
                <c:pt idx="162">
                  <c:v>3.8390981101475763</c:v>
                </c:pt>
                <c:pt idx="163">
                  <c:v>4.2154882328333976</c:v>
                </c:pt>
                <c:pt idx="164">
                  <c:v>3.5580635257244975</c:v>
                </c:pt>
                <c:pt idx="165">
                  <c:v>2.4624767217013677</c:v>
                </c:pt>
                <c:pt idx="166">
                  <c:v>1.7014001303899962</c:v>
                </c:pt>
                <c:pt idx="167">
                  <c:v>1.5257134491739821</c:v>
                </c:pt>
                <c:pt idx="168">
                  <c:v>0.98653124618317545</c:v>
                </c:pt>
                <c:pt idx="169">
                  <c:v>3.0207362524119485</c:v>
                </c:pt>
                <c:pt idx="170">
                  <c:v>5.0872232316401478</c:v>
                </c:pt>
                <c:pt idx="171">
                  <c:v>7.2620090737102183</c:v>
                </c:pt>
                <c:pt idx="172">
                  <c:v>10.417718254462738</c:v>
                </c:pt>
                <c:pt idx="173">
                  <c:v>11.493007188454673</c:v>
                </c:pt>
                <c:pt idx="174">
                  <c:v>11.588705531295673</c:v>
                </c:pt>
                <c:pt idx="175">
                  <c:v>9.1347194032689103</c:v>
                </c:pt>
                <c:pt idx="176">
                  <c:v>7.6169431792650011</c:v>
                </c:pt>
                <c:pt idx="177">
                  <c:v>6.5357877064112113</c:v>
                </c:pt>
                <c:pt idx="178">
                  <c:v>4.1661927072607297</c:v>
                </c:pt>
                <c:pt idx="179">
                  <c:v>4.1493067762744307</c:v>
                </c:pt>
                <c:pt idx="180">
                  <c:v>3.8875788012521895</c:v>
                </c:pt>
                <c:pt idx="181">
                  <c:v>3.6936206115048442</c:v>
                </c:pt>
                <c:pt idx="182">
                  <c:v>4.1479916841946629</c:v>
                </c:pt>
                <c:pt idx="183">
                  <c:v>5.7557216687306845</c:v>
                </c:pt>
                <c:pt idx="184">
                  <c:v>5.1352910751206293</c:v>
                </c:pt>
                <c:pt idx="185">
                  <c:v>6.3363766485071249</c:v>
                </c:pt>
                <c:pt idx="186">
                  <c:v>6.8311811681765588</c:v>
                </c:pt>
              </c:numCache>
            </c:numRef>
          </c:val>
          <c:smooth val="0"/>
          <c:extLst>
            <c:ext xmlns:c16="http://schemas.microsoft.com/office/drawing/2014/chart" uri="{C3380CC4-5D6E-409C-BE32-E72D297353CC}">
              <c16:uniqueId val="{00000001-D0E5-4725-ADAD-02078DC79034}"/>
            </c:ext>
          </c:extLst>
        </c:ser>
        <c:ser>
          <c:idx val="2"/>
          <c:order val="2"/>
          <c:tx>
            <c:v>Kreditinstitutters udlån til husholdninger</c:v>
          </c:tx>
          <c:spPr>
            <a:ln w="28575" cap="rnd" cmpd="sng" algn="ctr">
              <a:solidFill>
                <a:schemeClr val="accent3">
                  <a:shade val="95000"/>
                  <a:satMod val="105000"/>
                </a:schemeClr>
              </a:solidFill>
              <a:prstDash val="solid"/>
              <a:round/>
            </a:ln>
            <a:effectLst/>
          </c:spPr>
          <c:marker>
            <c:symbol val="none"/>
          </c:marker>
          <c:cat>
            <c:numRef>
              <c:f>Kreditvækst!$A$7:$A$545</c:f>
              <c:numCache>
                <c:formatCode>m/d/yyyy</c:formatCode>
                <c:ptCount val="185"/>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pt idx="179">
                  <c:v>45291</c:v>
                </c:pt>
                <c:pt idx="180">
                  <c:v>45382</c:v>
                </c:pt>
                <c:pt idx="181">
                  <c:v>45473</c:v>
                </c:pt>
                <c:pt idx="182">
                  <c:v>45565</c:v>
                </c:pt>
                <c:pt idx="183">
                  <c:v>45657</c:v>
                </c:pt>
                <c:pt idx="184">
                  <c:v>45747</c:v>
                </c:pt>
              </c:numCache>
            </c:numRef>
          </c:cat>
          <c:val>
            <c:numRef>
              <c:f>Kreditvækst!$G$7:$G$551</c:f>
              <c:numCache>
                <c:formatCode>0.00</c:formatCode>
                <c:ptCount val="187"/>
                <c:pt idx="12">
                  <c:v>6.9129021795858892</c:v>
                </c:pt>
                <c:pt idx="13">
                  <c:v>6.5233594759938285</c:v>
                </c:pt>
                <c:pt idx="14">
                  <c:v>6.4151836863824085</c:v>
                </c:pt>
                <c:pt idx="15">
                  <c:v>5.9214352034042905</c:v>
                </c:pt>
                <c:pt idx="16">
                  <c:v>6.4187160638696561</c:v>
                </c:pt>
                <c:pt idx="17">
                  <c:v>7.7773853993129638</c:v>
                </c:pt>
                <c:pt idx="18">
                  <c:v>8.7176860804926157</c:v>
                </c:pt>
                <c:pt idx="19">
                  <c:v>10.748396392273584</c:v>
                </c:pt>
                <c:pt idx="20">
                  <c:v>13.514654794112179</c:v>
                </c:pt>
                <c:pt idx="21">
                  <c:v>14.350274473410884</c:v>
                </c:pt>
                <c:pt idx="22">
                  <c:v>15.133867279424983</c:v>
                </c:pt>
                <c:pt idx="23">
                  <c:v>14.305232718343852</c:v>
                </c:pt>
                <c:pt idx="24">
                  <c:v>13.596011500475669</c:v>
                </c:pt>
                <c:pt idx="25">
                  <c:v>14.092338784060399</c:v>
                </c:pt>
                <c:pt idx="26">
                  <c:v>13.778205706067936</c:v>
                </c:pt>
                <c:pt idx="27">
                  <c:v>19.258282452935639</c:v>
                </c:pt>
                <c:pt idx="28">
                  <c:v>19.814799414924899</c:v>
                </c:pt>
                <c:pt idx="29">
                  <c:v>20.208882120259798</c:v>
                </c:pt>
                <c:pt idx="30">
                  <c:v>22.862722026630912</c:v>
                </c:pt>
                <c:pt idx="31">
                  <c:v>18.716131130688108</c:v>
                </c:pt>
                <c:pt idx="32">
                  <c:v>15.796389632303098</c:v>
                </c:pt>
                <c:pt idx="33">
                  <c:v>12.845021024983572</c:v>
                </c:pt>
                <c:pt idx="34">
                  <c:v>10.247474474079411</c:v>
                </c:pt>
                <c:pt idx="35">
                  <c:v>8.9365814053132588</c:v>
                </c:pt>
                <c:pt idx="36">
                  <c:v>8.4692560582534817</c:v>
                </c:pt>
                <c:pt idx="37">
                  <c:v>6.8261835487253508</c:v>
                </c:pt>
                <c:pt idx="38">
                  <c:v>5.7232189419993418</c:v>
                </c:pt>
                <c:pt idx="39">
                  <c:v>3.79614520287479</c:v>
                </c:pt>
                <c:pt idx="40">
                  <c:v>3.0466101686634106</c:v>
                </c:pt>
                <c:pt idx="41">
                  <c:v>3.3152892967950987</c:v>
                </c:pt>
                <c:pt idx="42">
                  <c:v>2.2911203269842417</c:v>
                </c:pt>
                <c:pt idx="43">
                  <c:v>2.7139085755177206</c:v>
                </c:pt>
                <c:pt idx="44">
                  <c:v>3.8370447443802691</c:v>
                </c:pt>
                <c:pt idx="45">
                  <c:v>3.0943634527453412</c:v>
                </c:pt>
                <c:pt idx="46">
                  <c:v>2.2091030870061479</c:v>
                </c:pt>
                <c:pt idx="47">
                  <c:v>2.7488480136825588</c:v>
                </c:pt>
                <c:pt idx="48">
                  <c:v>-0.35774017315268747</c:v>
                </c:pt>
                <c:pt idx="49">
                  <c:v>9.0754562668382555E-2</c:v>
                </c:pt>
                <c:pt idx="50">
                  <c:v>-4.380448549012872E-2</c:v>
                </c:pt>
                <c:pt idx="51">
                  <c:v>-0.6196477319845628</c:v>
                </c:pt>
                <c:pt idx="52">
                  <c:v>0.42542699875183221</c:v>
                </c:pt>
                <c:pt idx="53">
                  <c:v>-0.40654200131244878</c:v>
                </c:pt>
                <c:pt idx="54">
                  <c:v>2.1502273391371673E-3</c:v>
                </c:pt>
                <c:pt idx="55">
                  <c:v>-0.59998402326641997</c:v>
                </c:pt>
                <c:pt idx="56">
                  <c:v>-1.80325652184119</c:v>
                </c:pt>
                <c:pt idx="57">
                  <c:v>-1.9894015353707273</c:v>
                </c:pt>
                <c:pt idx="58">
                  <c:v>-0.85934290546504366</c:v>
                </c:pt>
                <c:pt idx="59">
                  <c:v>1.9524722270951367</c:v>
                </c:pt>
                <c:pt idx="60">
                  <c:v>5.4155517725575475</c:v>
                </c:pt>
                <c:pt idx="61">
                  <c:v>6.0657299250502561</c:v>
                </c:pt>
                <c:pt idx="62">
                  <c:v>5.0838385945170872</c:v>
                </c:pt>
                <c:pt idx="63">
                  <c:v>2.2396741384348884</c:v>
                </c:pt>
                <c:pt idx="64">
                  <c:v>1.2187580945135945</c:v>
                </c:pt>
                <c:pt idx="65">
                  <c:v>2.0324005979480031</c:v>
                </c:pt>
                <c:pt idx="66">
                  <c:v>2.5627350223141665</c:v>
                </c:pt>
                <c:pt idx="67">
                  <c:v>4.7099525298258893</c:v>
                </c:pt>
                <c:pt idx="68">
                  <c:v>5.9159846602118149</c:v>
                </c:pt>
                <c:pt idx="69">
                  <c:v>6.3434660516893837</c:v>
                </c:pt>
                <c:pt idx="70">
                  <c:v>7.553208505540443</c:v>
                </c:pt>
                <c:pt idx="71">
                  <c:v>6.8868363503927776</c:v>
                </c:pt>
                <c:pt idx="72">
                  <c:v>6.7800747662213778</c:v>
                </c:pt>
                <c:pt idx="73">
                  <c:v>7.4964670184896498</c:v>
                </c:pt>
                <c:pt idx="74">
                  <c:v>8.5979697784394293</c:v>
                </c:pt>
                <c:pt idx="75">
                  <c:v>9.1582730653551927</c:v>
                </c:pt>
                <c:pt idx="76">
                  <c:v>10.492999946144899</c:v>
                </c:pt>
                <c:pt idx="77">
                  <c:v>11.278329513031959</c:v>
                </c:pt>
                <c:pt idx="78">
                  <c:v>11.153279929804661</c:v>
                </c:pt>
                <c:pt idx="79">
                  <c:v>10.325959460428358</c:v>
                </c:pt>
                <c:pt idx="80">
                  <c:v>10.112656390718877</c:v>
                </c:pt>
                <c:pt idx="81">
                  <c:v>8.6312620677441387</c:v>
                </c:pt>
                <c:pt idx="82">
                  <c:v>7.5297338898945076</c:v>
                </c:pt>
                <c:pt idx="83">
                  <c:v>6.7697868505119496</c:v>
                </c:pt>
                <c:pt idx="84">
                  <c:v>6.7114954800989501</c:v>
                </c:pt>
                <c:pt idx="85">
                  <c:v>6.4633681916482111</c:v>
                </c:pt>
                <c:pt idx="86">
                  <c:v>6.191112963821821</c:v>
                </c:pt>
                <c:pt idx="87">
                  <c:v>7.2212324471584211</c:v>
                </c:pt>
                <c:pt idx="88">
                  <c:v>6.1587880972092224</c:v>
                </c:pt>
                <c:pt idx="89">
                  <c:v>6.4704655714547865</c:v>
                </c:pt>
                <c:pt idx="90">
                  <c:v>6.8414476575503702</c:v>
                </c:pt>
                <c:pt idx="91">
                  <c:v>8.4212235287532735</c:v>
                </c:pt>
                <c:pt idx="92">
                  <c:v>7.8730522292510985</c:v>
                </c:pt>
                <c:pt idx="93">
                  <c:v>7.8388535626559674</c:v>
                </c:pt>
                <c:pt idx="94">
                  <c:v>9.1066031085996322</c:v>
                </c:pt>
                <c:pt idx="95">
                  <c:v>6.8418799983815726</c:v>
                </c:pt>
                <c:pt idx="96">
                  <c:v>7.9505398936978944</c:v>
                </c:pt>
                <c:pt idx="97">
                  <c:v>7.9746564266837794</c:v>
                </c:pt>
                <c:pt idx="98">
                  <c:v>6.9776925722088601</c:v>
                </c:pt>
                <c:pt idx="99">
                  <c:v>8.0712337669172065</c:v>
                </c:pt>
                <c:pt idx="100">
                  <c:v>7.9393047778764991</c:v>
                </c:pt>
                <c:pt idx="101">
                  <c:v>8.8407875960131665</c:v>
                </c:pt>
                <c:pt idx="102">
                  <c:v>8.5222276852012548</c:v>
                </c:pt>
                <c:pt idx="103">
                  <c:v>8.8924726590220224</c:v>
                </c:pt>
                <c:pt idx="104">
                  <c:v>10.232213257665524</c:v>
                </c:pt>
                <c:pt idx="105">
                  <c:v>11.267204281582121</c:v>
                </c:pt>
                <c:pt idx="106">
                  <c:v>13.264732851489015</c:v>
                </c:pt>
                <c:pt idx="107">
                  <c:v>14.264159238858909</c:v>
                </c:pt>
                <c:pt idx="108">
                  <c:v>14.502084248750169</c:v>
                </c:pt>
                <c:pt idx="109">
                  <c:v>14.203460992739171</c:v>
                </c:pt>
                <c:pt idx="110">
                  <c:v>13.616073190801913</c:v>
                </c:pt>
                <c:pt idx="111">
                  <c:v>13.178360024530944</c:v>
                </c:pt>
                <c:pt idx="112">
                  <c:v>12.053189182170598</c:v>
                </c:pt>
                <c:pt idx="113">
                  <c:v>11.462983627491852</c:v>
                </c:pt>
                <c:pt idx="114">
                  <c:v>11.20404251542897</c:v>
                </c:pt>
                <c:pt idx="115">
                  <c:v>11.156565751807346</c:v>
                </c:pt>
                <c:pt idx="116">
                  <c:v>10.288466620267766</c:v>
                </c:pt>
                <c:pt idx="117">
                  <c:v>9.4490596972159899</c:v>
                </c:pt>
                <c:pt idx="118">
                  <c:v>8.3953179696692803</c:v>
                </c:pt>
                <c:pt idx="119">
                  <c:v>5.3609479332656473</c:v>
                </c:pt>
                <c:pt idx="120">
                  <c:v>4.5037674656338345</c:v>
                </c:pt>
                <c:pt idx="121">
                  <c:v>2.9206908636134843</c:v>
                </c:pt>
                <c:pt idx="122">
                  <c:v>1.9823193941089556</c:v>
                </c:pt>
                <c:pt idx="123">
                  <c:v>2.9798600895895033</c:v>
                </c:pt>
                <c:pt idx="124">
                  <c:v>2.3870997110419623</c:v>
                </c:pt>
                <c:pt idx="125">
                  <c:v>2.4256310772138967</c:v>
                </c:pt>
                <c:pt idx="126">
                  <c:v>2.4233846542565107</c:v>
                </c:pt>
                <c:pt idx="127">
                  <c:v>1.6393229177414925</c:v>
                </c:pt>
                <c:pt idx="128">
                  <c:v>1.3036387450849451</c:v>
                </c:pt>
                <c:pt idx="129">
                  <c:v>0.93627573081964677</c:v>
                </c:pt>
                <c:pt idx="130">
                  <c:v>0.54885197956755505</c:v>
                </c:pt>
                <c:pt idx="131">
                  <c:v>0.8788343520476305</c:v>
                </c:pt>
                <c:pt idx="132">
                  <c:v>1.0748083613838499</c:v>
                </c:pt>
                <c:pt idx="133">
                  <c:v>1.2318679817476363</c:v>
                </c:pt>
                <c:pt idx="134">
                  <c:v>1.0216124243291214</c:v>
                </c:pt>
                <c:pt idx="135">
                  <c:v>0.54123165028807652</c:v>
                </c:pt>
                <c:pt idx="136">
                  <c:v>0.45268736406685051</c:v>
                </c:pt>
                <c:pt idx="137">
                  <c:v>0.19794732284921235</c:v>
                </c:pt>
                <c:pt idx="138">
                  <c:v>0.18834163694856354</c:v>
                </c:pt>
                <c:pt idx="139">
                  <c:v>0.15189983310133215</c:v>
                </c:pt>
                <c:pt idx="140">
                  <c:v>-0.41786765457086927</c:v>
                </c:pt>
                <c:pt idx="141">
                  <c:v>-0.61143673721059111</c:v>
                </c:pt>
                <c:pt idx="142">
                  <c:v>-0.35704516902346217</c:v>
                </c:pt>
                <c:pt idx="143">
                  <c:v>-0.12241999549412741</c:v>
                </c:pt>
                <c:pt idx="144">
                  <c:v>0.34398130334762911</c:v>
                </c:pt>
                <c:pt idx="145">
                  <c:v>0.86930473497210947</c:v>
                </c:pt>
                <c:pt idx="146">
                  <c:v>0.99194688995933866</c:v>
                </c:pt>
                <c:pt idx="147">
                  <c:v>0.71697611053156418</c:v>
                </c:pt>
                <c:pt idx="148">
                  <c:v>0.75023338633308789</c:v>
                </c:pt>
                <c:pt idx="149">
                  <c:v>0.60213790063130546</c:v>
                </c:pt>
                <c:pt idx="150">
                  <c:v>0.80681822543251513</c:v>
                </c:pt>
                <c:pt idx="151">
                  <c:v>0.80159927039418211</c:v>
                </c:pt>
                <c:pt idx="152">
                  <c:v>0.98860285615420818</c:v>
                </c:pt>
                <c:pt idx="153">
                  <c:v>1.0254015096754054</c:v>
                </c:pt>
                <c:pt idx="154">
                  <c:v>0.82338823146808071</c:v>
                </c:pt>
                <c:pt idx="155">
                  <c:v>0.84205645977439847</c:v>
                </c:pt>
                <c:pt idx="156">
                  <c:v>1.0940081814383884</c:v>
                </c:pt>
                <c:pt idx="157">
                  <c:v>1.2430578067280429</c:v>
                </c:pt>
                <c:pt idx="158">
                  <c:v>1.1497768534888486</c:v>
                </c:pt>
                <c:pt idx="159">
                  <c:v>1.211365687332866</c:v>
                </c:pt>
                <c:pt idx="160">
                  <c:v>0.94619055327143098</c:v>
                </c:pt>
                <c:pt idx="161">
                  <c:v>0.99342342204213896</c:v>
                </c:pt>
                <c:pt idx="162">
                  <c:v>1.3840829800858767</c:v>
                </c:pt>
                <c:pt idx="163">
                  <c:v>1.5127146331814112</c:v>
                </c:pt>
                <c:pt idx="164">
                  <c:v>1.6754344667320176</c:v>
                </c:pt>
                <c:pt idx="165">
                  <c:v>1.2317768932354367</c:v>
                </c:pt>
                <c:pt idx="166">
                  <c:v>1.2203539013865283</c:v>
                </c:pt>
                <c:pt idx="167">
                  <c:v>1.3627837619885286</c:v>
                </c:pt>
                <c:pt idx="168">
                  <c:v>1.8067536178179244</c:v>
                </c:pt>
                <c:pt idx="169">
                  <c:v>2.3958365494399114</c:v>
                </c:pt>
                <c:pt idx="170">
                  <c:v>2.5213347643111339</c:v>
                </c:pt>
                <c:pt idx="171">
                  <c:v>2.5946575289686802</c:v>
                </c:pt>
                <c:pt idx="172">
                  <c:v>2.6849183420120326</c:v>
                </c:pt>
                <c:pt idx="173">
                  <c:v>2.1040926906227275</c:v>
                </c:pt>
                <c:pt idx="174">
                  <c:v>1.0722485751594624</c:v>
                </c:pt>
                <c:pt idx="175">
                  <c:v>-0.51174663125109765</c:v>
                </c:pt>
                <c:pt idx="176">
                  <c:v>-1.6618050278042751</c:v>
                </c:pt>
                <c:pt idx="177">
                  <c:v>-1.7949342047034245</c:v>
                </c:pt>
                <c:pt idx="178">
                  <c:v>-1.7587153896700625</c:v>
                </c:pt>
                <c:pt idx="179">
                  <c:v>-0.51956126263735802</c:v>
                </c:pt>
                <c:pt idx="180">
                  <c:v>-0.73351419320202282</c:v>
                </c:pt>
                <c:pt idx="181">
                  <c:v>-0.51299126301584952</c:v>
                </c:pt>
                <c:pt idx="182">
                  <c:v>2.2804902070538979E-2</c:v>
                </c:pt>
                <c:pt idx="183">
                  <c:v>0.42409254675386254</c:v>
                </c:pt>
                <c:pt idx="184">
                  <c:v>1.6043149237898735</c:v>
                </c:pt>
                <c:pt idx="185">
                  <c:v>2.1802610980383497</c:v>
                </c:pt>
                <c:pt idx="186">
                  <c:v>2.4919301956471518</c:v>
                </c:pt>
              </c:numCache>
            </c:numRef>
          </c:val>
          <c:smooth val="0"/>
          <c:extLst>
            <c:ext xmlns:c16="http://schemas.microsoft.com/office/drawing/2014/chart" uri="{C3380CC4-5D6E-409C-BE32-E72D297353CC}">
              <c16:uniqueId val="{00000002-D0E5-4725-ADAD-02078DC79034}"/>
            </c:ext>
          </c:extLst>
        </c:ser>
        <c:dLbls>
          <c:showLegendKey val="0"/>
          <c:showVal val="0"/>
          <c:showCatName val="0"/>
          <c:showSerName val="0"/>
          <c:showPercent val="0"/>
          <c:showBubbleSize val="0"/>
        </c:dLbls>
        <c:smooth val="0"/>
        <c:axId val="701363328"/>
        <c:axId val="701364864"/>
      </c:lineChart>
      <c:dateAx>
        <c:axId val="701363328"/>
        <c:scaling>
          <c:orientation val="minMax"/>
          <c:max val="46022"/>
          <c:min val="29221"/>
        </c:scaling>
        <c:delete val="0"/>
        <c:axPos val="b"/>
        <c:numFmt formatCode="yyyy" sourceLinked="0"/>
        <c:majorTickMark val="out"/>
        <c:minorTickMark val="out"/>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endParaRPr lang="da-DK"/>
          </a:p>
        </c:txPr>
        <c:crossAx val="701364864"/>
        <c:crossesAt val="-50"/>
        <c:auto val="1"/>
        <c:lblOffset val="100"/>
        <c:baseTimeUnit val="months"/>
        <c:majorUnit val="3"/>
        <c:majorTimeUnit val="years"/>
        <c:minorUnit val="12"/>
        <c:minorTimeUnit val="months"/>
      </c:dateAx>
      <c:valAx>
        <c:axId val="701364864"/>
        <c:scaling>
          <c:orientation val="minMax"/>
        </c:scaling>
        <c:delete val="0"/>
        <c:axPos val="l"/>
        <c:majorGridlines>
          <c:spPr>
            <a:ln w="9525" cap="flat" cmpd="sng" algn="ctr">
              <a:solidFill>
                <a:schemeClr val="accent6"/>
              </a:solidFill>
              <a:prstDash val="solid"/>
              <a:round/>
            </a:ln>
            <a:effectLst/>
          </c:spPr>
        </c:majorGridlines>
        <c:numFmt formatCode="0" sourceLinked="0"/>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endParaRPr lang="da-DK"/>
          </a:p>
        </c:txPr>
        <c:crossAx val="701363328"/>
        <c:crosses val="autoZero"/>
        <c:crossBetween val="between"/>
      </c:valAx>
      <c:spPr>
        <a:solidFill>
          <a:schemeClr val="bg1"/>
        </a:solidFill>
        <a:ln>
          <a:noFill/>
        </a:ln>
        <a:effectLst/>
      </c:spPr>
    </c:plotArea>
    <c:legend>
      <c:legendPos val="r"/>
      <c:layout>
        <c:manualLayout>
          <c:xMode val="edge"/>
          <c:yMode val="edge"/>
          <c:x val="8.0734663935509471E-4"/>
          <c:y val="0.93474353682012623"/>
          <c:w val="0.76446727236018575"/>
          <c:h val="6.525646317987374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Franklin Gothic Book" panose="020B0503020102020204" pitchFamily="34" charset="0"/>
              <a:ea typeface="+mn-ea"/>
              <a:cs typeface="+mn-cs"/>
            </a:defRPr>
          </a:pPr>
          <a:endParaRPr lang="da-DK"/>
        </a:p>
      </c:txPr>
    </c:legend>
    <c:plotVisOnly val="1"/>
    <c:dispBlanksAs val="span"/>
    <c:showDLblsOverMax val="0"/>
  </c:chart>
  <c:spPr>
    <a:solidFill>
      <a:schemeClr val="bg1"/>
    </a:solidFill>
    <a:ln w="9525" cap="flat" cmpd="sng" algn="ctr">
      <a:noFill/>
      <a:prstDash val="solid"/>
      <a:round/>
    </a:ln>
    <a:effectLst/>
  </c:spPr>
  <c:txPr>
    <a:bodyPr/>
    <a:lstStyle/>
    <a:p>
      <a:pPr>
        <a:defRPr>
          <a:latin typeface="Franklin Gothic Book" panose="020B0503020102020204" pitchFamily="34" charset="0"/>
        </a:defRPr>
      </a:pPr>
      <a:endParaRPr lang="da-DK"/>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833085159567572E-2"/>
          <c:y val="5.6966383905186775E-2"/>
          <c:w val="0.90212410553851741"/>
          <c:h val="0.82311759219952352"/>
        </c:manualLayout>
      </c:layout>
      <c:barChart>
        <c:barDir val="col"/>
        <c:grouping val="clustered"/>
        <c:varyColors val="0"/>
        <c:ser>
          <c:idx val="0"/>
          <c:order val="2"/>
          <c:tx>
            <c:v>Udlånsgab (højre akse)</c:v>
          </c:tx>
          <c:spPr>
            <a:ln w="19050">
              <a:solidFill>
                <a:schemeClr val="accent1"/>
              </a:solidFill>
            </a:ln>
          </c:spPr>
          <c:invertIfNegative val="0"/>
          <c:cat>
            <c:numRef>
              <c:f>Udlånsgab!$A$7:$A$228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Udlånsgab!$F$7:$F$228</c:f>
              <c:numCache>
                <c:formatCode>0.00</c:formatCode>
                <c:ptCount val="222"/>
                <c:pt idx="0">
                  <c:v>2.6744600469653648</c:v>
                </c:pt>
                <c:pt idx="1">
                  <c:v>1.7908697164767773</c:v>
                </c:pt>
                <c:pt idx="2">
                  <c:v>1.1452098858772075</c:v>
                </c:pt>
                <c:pt idx="3">
                  <c:v>0.41416771420749399</c:v>
                </c:pt>
                <c:pt idx="4">
                  <c:v>0.23524371250398701</c:v>
                </c:pt>
                <c:pt idx="5">
                  <c:v>0.45486594305722861</c:v>
                </c:pt>
                <c:pt idx="6">
                  <c:v>-0.68176946491698232</c:v>
                </c:pt>
                <c:pt idx="7">
                  <c:v>-1.9900157230691491</c:v>
                </c:pt>
                <c:pt idx="8">
                  <c:v>-2.0157198002956989</c:v>
                </c:pt>
                <c:pt idx="9">
                  <c:v>-2.2185986464198635</c:v>
                </c:pt>
                <c:pt idx="10">
                  <c:v>-2.2840307650319289</c:v>
                </c:pt>
                <c:pt idx="11">
                  <c:v>-2.095560694950322</c:v>
                </c:pt>
                <c:pt idx="12">
                  <c:v>-1.8091347194127252</c:v>
                </c:pt>
                <c:pt idx="13">
                  <c:v>-1.1295840241718906</c:v>
                </c:pt>
                <c:pt idx="14">
                  <c:v>0.55344223075232435</c:v>
                </c:pt>
                <c:pt idx="15">
                  <c:v>0.76236187036124647</c:v>
                </c:pt>
                <c:pt idx="16">
                  <c:v>1.4956524773980533</c:v>
                </c:pt>
                <c:pt idx="17">
                  <c:v>1.4666860903329848</c:v>
                </c:pt>
                <c:pt idx="18">
                  <c:v>1.5848913619147424</c:v>
                </c:pt>
                <c:pt idx="19">
                  <c:v>1.6465627923585799</c:v>
                </c:pt>
                <c:pt idx="20">
                  <c:v>1.3071833145815361</c:v>
                </c:pt>
                <c:pt idx="21">
                  <c:v>1.1185356671883824</c:v>
                </c:pt>
                <c:pt idx="22">
                  <c:v>0.6398679491213386</c:v>
                </c:pt>
                <c:pt idx="23">
                  <c:v>-0.643671707930352</c:v>
                </c:pt>
                <c:pt idx="24">
                  <c:v>-2.3975178342911079</c:v>
                </c:pt>
                <c:pt idx="25">
                  <c:v>-4.6491484647697092</c:v>
                </c:pt>
                <c:pt idx="26">
                  <c:v>-5.0132967858933029</c:v>
                </c:pt>
                <c:pt idx="27">
                  <c:v>-5.1652689404042178</c:v>
                </c:pt>
                <c:pt idx="28">
                  <c:v>-4.4565354489774052</c:v>
                </c:pt>
                <c:pt idx="29">
                  <c:v>-3.5877706054480427</c:v>
                </c:pt>
                <c:pt idx="30">
                  <c:v>-4.9560200670353112</c:v>
                </c:pt>
                <c:pt idx="31">
                  <c:v>-5.6793004313278317</c:v>
                </c:pt>
                <c:pt idx="32">
                  <c:v>-6.0542470889280082</c:v>
                </c:pt>
                <c:pt idx="33">
                  <c:v>-6.6216211003458625</c:v>
                </c:pt>
                <c:pt idx="34">
                  <c:v>-6.4136419049956288</c:v>
                </c:pt>
                <c:pt idx="35">
                  <c:v>-5.9941435046876848</c:v>
                </c:pt>
                <c:pt idx="36">
                  <c:v>-6.0186938962826275</c:v>
                </c:pt>
                <c:pt idx="37">
                  <c:v>-5.7068894482723493</c:v>
                </c:pt>
                <c:pt idx="38">
                  <c:v>-5.1034898374028046</c:v>
                </c:pt>
                <c:pt idx="39">
                  <c:v>-5.5553073875933165</c:v>
                </c:pt>
                <c:pt idx="40">
                  <c:v>-6.1569402792711543</c:v>
                </c:pt>
                <c:pt idx="41">
                  <c:v>-6.2506500372029166</c:v>
                </c:pt>
                <c:pt idx="42">
                  <c:v>-5.6005050668632066</c:v>
                </c:pt>
                <c:pt idx="43">
                  <c:v>-4.7818271231785161</c:v>
                </c:pt>
                <c:pt idx="44">
                  <c:v>-3.7265048991898055</c:v>
                </c:pt>
                <c:pt idx="45">
                  <c:v>-2.2228100220407896</c:v>
                </c:pt>
                <c:pt idx="46">
                  <c:v>-3.5447510219064071</c:v>
                </c:pt>
                <c:pt idx="47">
                  <c:v>-4.8615161874565302</c:v>
                </c:pt>
                <c:pt idx="48">
                  <c:v>-5.9289472540129395</c:v>
                </c:pt>
                <c:pt idx="49">
                  <c:v>-6.5801945870700393</c:v>
                </c:pt>
                <c:pt idx="50">
                  <c:v>-8.3760376906648304</c:v>
                </c:pt>
                <c:pt idx="51">
                  <c:v>-10.177255486111278</c:v>
                </c:pt>
                <c:pt idx="52">
                  <c:v>-10.410819150672523</c:v>
                </c:pt>
                <c:pt idx="53">
                  <c:v>-8.6776865172415825</c:v>
                </c:pt>
                <c:pt idx="54">
                  <c:v>-7.8252944866041787</c:v>
                </c:pt>
                <c:pt idx="55">
                  <c:v>-6.3952429101608743</c:v>
                </c:pt>
                <c:pt idx="56">
                  <c:v>-4.9145528939910292</c:v>
                </c:pt>
                <c:pt idx="57">
                  <c:v>-2.0368411485214466</c:v>
                </c:pt>
                <c:pt idx="58">
                  <c:v>-1.5978056304578274</c:v>
                </c:pt>
                <c:pt idx="59">
                  <c:v>0.44053721380296906</c:v>
                </c:pt>
                <c:pt idx="60">
                  <c:v>1.971836575150121</c:v>
                </c:pt>
                <c:pt idx="61">
                  <c:v>4.7096557024799353</c:v>
                </c:pt>
                <c:pt idx="62">
                  <c:v>5.0867859611501416</c:v>
                </c:pt>
                <c:pt idx="63">
                  <c:v>13.127345727404915</c:v>
                </c:pt>
                <c:pt idx="64">
                  <c:v>14.380053674383674</c:v>
                </c:pt>
                <c:pt idx="65">
                  <c:v>17.739102523790024</c:v>
                </c:pt>
                <c:pt idx="66">
                  <c:v>17.907440086902369</c:v>
                </c:pt>
                <c:pt idx="67">
                  <c:v>21.840235476294424</c:v>
                </c:pt>
                <c:pt idx="68">
                  <c:v>20.623608578421766</c:v>
                </c:pt>
                <c:pt idx="69">
                  <c:v>22.23247369379078</c:v>
                </c:pt>
                <c:pt idx="70">
                  <c:v>22.073439535064836</c:v>
                </c:pt>
                <c:pt idx="71">
                  <c:v>25.658681943698809</c:v>
                </c:pt>
                <c:pt idx="72">
                  <c:v>22.537612533238729</c:v>
                </c:pt>
                <c:pt idx="73">
                  <c:v>22.815200872472786</c:v>
                </c:pt>
                <c:pt idx="74">
                  <c:v>22.314881808830648</c:v>
                </c:pt>
                <c:pt idx="75">
                  <c:v>25.444787004213481</c:v>
                </c:pt>
                <c:pt idx="76">
                  <c:v>21.705268037787675</c:v>
                </c:pt>
                <c:pt idx="77">
                  <c:v>20.79994143091406</c:v>
                </c:pt>
                <c:pt idx="78">
                  <c:v>18.402450435440329</c:v>
                </c:pt>
                <c:pt idx="79">
                  <c:v>20.536847643153578</c:v>
                </c:pt>
                <c:pt idx="80">
                  <c:v>18.647090660202082</c:v>
                </c:pt>
                <c:pt idx="81">
                  <c:v>15.672007292629047</c:v>
                </c:pt>
                <c:pt idx="82">
                  <c:v>13.620739834882045</c:v>
                </c:pt>
                <c:pt idx="83">
                  <c:v>12.973870090299982</c:v>
                </c:pt>
                <c:pt idx="84">
                  <c:v>13.613500922044011</c:v>
                </c:pt>
                <c:pt idx="85">
                  <c:v>13.10027595855766</c:v>
                </c:pt>
                <c:pt idx="86">
                  <c:v>8.061722649993186</c:v>
                </c:pt>
                <c:pt idx="87">
                  <c:v>7.7521402897242524</c:v>
                </c:pt>
                <c:pt idx="88">
                  <c:v>4.1896965102671118</c:v>
                </c:pt>
                <c:pt idx="89">
                  <c:v>1.2869980900518669</c:v>
                </c:pt>
                <c:pt idx="90">
                  <c:v>-3.2193289914208094</c:v>
                </c:pt>
                <c:pt idx="91">
                  <c:v>-7.8200396989471983</c:v>
                </c:pt>
                <c:pt idx="92">
                  <c:v>-10.457843358268207</c:v>
                </c:pt>
                <c:pt idx="93">
                  <c:v>-11.44204463040478</c:v>
                </c:pt>
                <c:pt idx="94">
                  <c:v>-12.515012701828226</c:v>
                </c:pt>
                <c:pt idx="95">
                  <c:v>-14.194850644655986</c:v>
                </c:pt>
                <c:pt idx="96">
                  <c:v>-14.256805473710727</c:v>
                </c:pt>
                <c:pt idx="97">
                  <c:v>-17.625699112569492</c:v>
                </c:pt>
                <c:pt idx="98">
                  <c:v>-21.509712556988205</c:v>
                </c:pt>
                <c:pt idx="99">
                  <c:v>-24.076976436457642</c:v>
                </c:pt>
                <c:pt idx="100">
                  <c:v>-25.026689696251481</c:v>
                </c:pt>
                <c:pt idx="101">
                  <c:v>-24.59048611486196</c:v>
                </c:pt>
                <c:pt idx="102">
                  <c:v>-24.475847113593574</c:v>
                </c:pt>
                <c:pt idx="103">
                  <c:v>-22.24326310837094</c:v>
                </c:pt>
                <c:pt idx="104">
                  <c:v>-20.008989803237114</c:v>
                </c:pt>
                <c:pt idx="105">
                  <c:v>-20.170121719164001</c:v>
                </c:pt>
                <c:pt idx="106">
                  <c:v>-19.873674196498882</c:v>
                </c:pt>
                <c:pt idx="107">
                  <c:v>-19.953284544687392</c:v>
                </c:pt>
                <c:pt idx="108">
                  <c:v>-18.279064787755232</c:v>
                </c:pt>
                <c:pt idx="109">
                  <c:v>-17.151774804037814</c:v>
                </c:pt>
                <c:pt idx="110">
                  <c:v>-15.27237169978045</c:v>
                </c:pt>
                <c:pt idx="111">
                  <c:v>-14.432292592489688</c:v>
                </c:pt>
                <c:pt idx="112">
                  <c:v>-11.984512211181027</c:v>
                </c:pt>
                <c:pt idx="113">
                  <c:v>-8.3660245530936663</c:v>
                </c:pt>
                <c:pt idx="114">
                  <c:v>-6.3709009771225453</c:v>
                </c:pt>
                <c:pt idx="115">
                  <c:v>-5.4741072637505681</c:v>
                </c:pt>
                <c:pt idx="116">
                  <c:v>-1.7136379141044529</c:v>
                </c:pt>
                <c:pt idx="117">
                  <c:v>-0.50361081189754486</c:v>
                </c:pt>
                <c:pt idx="118">
                  <c:v>-1.570369124540349</c:v>
                </c:pt>
                <c:pt idx="119">
                  <c:v>-0.11209715946648657</c:v>
                </c:pt>
                <c:pt idx="120">
                  <c:v>5.5969038607838968</c:v>
                </c:pt>
                <c:pt idx="121">
                  <c:v>3.0195921621534865</c:v>
                </c:pt>
                <c:pt idx="122">
                  <c:v>7.3851776480403544</c:v>
                </c:pt>
                <c:pt idx="123">
                  <c:v>5.4127215863448157</c:v>
                </c:pt>
                <c:pt idx="124">
                  <c:v>5.948232696692088</c:v>
                </c:pt>
                <c:pt idx="125">
                  <c:v>7.726352670716409</c:v>
                </c:pt>
                <c:pt idx="126">
                  <c:v>9.4950204672676364</c:v>
                </c:pt>
                <c:pt idx="127">
                  <c:v>12.932508453946014</c:v>
                </c:pt>
                <c:pt idx="128">
                  <c:v>11.428968184236965</c:v>
                </c:pt>
                <c:pt idx="129">
                  <c:v>9.6692108201423537</c:v>
                </c:pt>
                <c:pt idx="130">
                  <c:v>10.830855533660497</c:v>
                </c:pt>
                <c:pt idx="131">
                  <c:v>8.9507665199012081</c:v>
                </c:pt>
                <c:pt idx="132">
                  <c:v>12.601615575213884</c:v>
                </c:pt>
                <c:pt idx="133">
                  <c:v>13.916449945692392</c:v>
                </c:pt>
                <c:pt idx="134">
                  <c:v>14.816539297912527</c:v>
                </c:pt>
                <c:pt idx="135">
                  <c:v>12.509436895443287</c:v>
                </c:pt>
                <c:pt idx="136">
                  <c:v>16.905003568126091</c:v>
                </c:pt>
                <c:pt idx="137">
                  <c:v>16.567531642916634</c:v>
                </c:pt>
                <c:pt idx="138">
                  <c:v>17.230509275237523</c:v>
                </c:pt>
                <c:pt idx="139">
                  <c:v>18.332459268868348</c:v>
                </c:pt>
                <c:pt idx="140">
                  <c:v>23.256606209401127</c:v>
                </c:pt>
                <c:pt idx="141">
                  <c:v>25.135699785478778</c:v>
                </c:pt>
                <c:pt idx="142">
                  <c:v>26.196135704834461</c:v>
                </c:pt>
                <c:pt idx="143">
                  <c:v>30.507213858894687</c:v>
                </c:pt>
                <c:pt idx="144">
                  <c:v>34.271837550758988</c:v>
                </c:pt>
                <c:pt idx="145">
                  <c:v>37.824111577930665</c:v>
                </c:pt>
                <c:pt idx="146">
                  <c:v>40.008161981166097</c:v>
                </c:pt>
                <c:pt idx="147">
                  <c:v>42.899745923839021</c:v>
                </c:pt>
                <c:pt idx="148">
                  <c:v>41.632131041334816</c:v>
                </c:pt>
                <c:pt idx="149">
                  <c:v>40.932731720526078</c:v>
                </c:pt>
                <c:pt idx="150">
                  <c:v>40.952036629915511</c:v>
                </c:pt>
                <c:pt idx="151">
                  <c:v>42.666103515615248</c:v>
                </c:pt>
                <c:pt idx="152">
                  <c:v>42.125814979287782</c:v>
                </c:pt>
                <c:pt idx="153">
                  <c:v>39.443529468037724</c:v>
                </c:pt>
                <c:pt idx="154">
                  <c:v>36.683939667735217</c:v>
                </c:pt>
                <c:pt idx="155">
                  <c:v>35.117204412281183</c:v>
                </c:pt>
                <c:pt idx="156">
                  <c:v>36.936731417406719</c:v>
                </c:pt>
                <c:pt idx="157">
                  <c:v>36.921187381825405</c:v>
                </c:pt>
                <c:pt idx="158">
                  <c:v>40.259888818244264</c:v>
                </c:pt>
                <c:pt idx="159">
                  <c:v>41.2879103226052</c:v>
                </c:pt>
                <c:pt idx="160">
                  <c:v>38.468162867544152</c:v>
                </c:pt>
                <c:pt idx="161">
                  <c:v>30.865200000498248</c:v>
                </c:pt>
                <c:pt idx="162">
                  <c:v>22.757445074174854</c:v>
                </c:pt>
                <c:pt idx="163">
                  <c:v>15.611328113472723</c:v>
                </c:pt>
                <c:pt idx="164">
                  <c:v>12.42217755773558</c:v>
                </c:pt>
                <c:pt idx="165">
                  <c:v>10.421864947266329</c:v>
                </c:pt>
                <c:pt idx="166">
                  <c:v>14.376225169922407</c:v>
                </c:pt>
                <c:pt idx="167">
                  <c:v>13.723612828978162</c:v>
                </c:pt>
                <c:pt idx="168">
                  <c:v>13.639050405542889</c:v>
                </c:pt>
                <c:pt idx="169">
                  <c:v>11.088238712286568</c:v>
                </c:pt>
                <c:pt idx="170">
                  <c:v>5.4374119403794339</c:v>
                </c:pt>
                <c:pt idx="171">
                  <c:v>5.902328000322143</c:v>
                </c:pt>
                <c:pt idx="172">
                  <c:v>1.7657828663740247</c:v>
                </c:pt>
                <c:pt idx="173">
                  <c:v>-2.9581598165124774</c:v>
                </c:pt>
                <c:pt idx="174">
                  <c:v>-6.2011201595675516</c:v>
                </c:pt>
                <c:pt idx="175">
                  <c:v>-14.337313601825258</c:v>
                </c:pt>
                <c:pt idx="176">
                  <c:v>-15.91212259919979</c:v>
                </c:pt>
                <c:pt idx="177">
                  <c:v>-18.964109757676738</c:v>
                </c:pt>
                <c:pt idx="178">
                  <c:v>-14.280758541260013</c:v>
                </c:pt>
                <c:pt idx="179">
                  <c:v>-16.069757644706726</c:v>
                </c:pt>
                <c:pt idx="180">
                  <c:v>-16.305080557077929</c:v>
                </c:pt>
                <c:pt idx="181">
                  <c:v>-20.11499406489952</c:v>
                </c:pt>
                <c:pt idx="182">
                  <c:v>-17.921563317254595</c:v>
                </c:pt>
                <c:pt idx="183">
                  <c:v>-20.040927922327285</c:v>
                </c:pt>
                <c:pt idx="184">
                  <c:v>-21.087724915421518</c:v>
                </c:pt>
                <c:pt idx="185">
                  <c:v>-21.070151331602574</c:v>
                </c:pt>
                <c:pt idx="186">
                  <c:v>-19.587483781771368</c:v>
                </c:pt>
                <c:pt idx="187">
                  <c:v>-24.514490525664598</c:v>
                </c:pt>
                <c:pt idx="188">
                  <c:v>-27.842877053657332</c:v>
                </c:pt>
                <c:pt idx="189">
                  <c:v>-30.092491349122724</c:v>
                </c:pt>
                <c:pt idx="190">
                  <c:v>-33.30671293372896</c:v>
                </c:pt>
                <c:pt idx="191">
                  <c:v>-32.743154768494179</c:v>
                </c:pt>
                <c:pt idx="192">
                  <c:v>-31.804986366905013</c:v>
                </c:pt>
                <c:pt idx="193">
                  <c:v>-29.59779238228333</c:v>
                </c:pt>
                <c:pt idx="194">
                  <c:v>-29.696580502764022</c:v>
                </c:pt>
                <c:pt idx="195">
                  <c:v>-31.096130694910187</c:v>
                </c:pt>
                <c:pt idx="196">
                  <c:v>-26.895627475314711</c:v>
                </c:pt>
                <c:pt idx="197">
                  <c:v>-24.234480721491423</c:v>
                </c:pt>
                <c:pt idx="198">
                  <c:v>-21.494993948961564</c:v>
                </c:pt>
                <c:pt idx="199">
                  <c:v>-20.117446575437327</c:v>
                </c:pt>
                <c:pt idx="200">
                  <c:v>-34.048857839949477</c:v>
                </c:pt>
                <c:pt idx="201">
                  <c:v>-29.344198424295143</c:v>
                </c:pt>
                <c:pt idx="202">
                  <c:v>-41.92257678068222</c:v>
                </c:pt>
                <c:pt idx="203">
                  <c:v>-40.059277202807522</c:v>
                </c:pt>
                <c:pt idx="204">
                  <c:v>-37.726867543694311</c:v>
                </c:pt>
                <c:pt idx="205">
                  <c:v>-40.467028136662407</c:v>
                </c:pt>
                <c:pt idx="206">
                  <c:v>-39.847744454773789</c:v>
                </c:pt>
                <c:pt idx="207">
                  <c:v>-42.072703162860279</c:v>
                </c:pt>
                <c:pt idx="208">
                  <c:v>-44.448188000722382</c:v>
                </c:pt>
                <c:pt idx="209">
                  <c:v>-46.725630003565868</c:v>
                </c:pt>
                <c:pt idx="210">
                  <c:v>-45.114594302251533</c:v>
                </c:pt>
                <c:pt idx="211">
                  <c:v>-43.171183783737263</c:v>
                </c:pt>
                <c:pt idx="212">
                  <c:v>-39.078066525332218</c:v>
                </c:pt>
                <c:pt idx="213">
                  <c:v>-42.672568296669994</c:v>
                </c:pt>
                <c:pt idx="214">
                  <c:v>-36.628118095110352</c:v>
                </c:pt>
                <c:pt idx="215">
                  <c:v>-28.375906743747777</c:v>
                </c:pt>
                <c:pt idx="216">
                  <c:v>-26.380618057598355</c:v>
                </c:pt>
                <c:pt idx="217">
                  <c:v>-25.608037196716879</c:v>
                </c:pt>
                <c:pt idx="218">
                  <c:v>-25.126567055802411</c:v>
                </c:pt>
                <c:pt idx="219">
                  <c:v>-24.836357425538552</c:v>
                </c:pt>
                <c:pt idx="220">
                  <c:v>-26.261995963952842</c:v>
                </c:pt>
                <c:pt idx="221">
                  <c:v>-25.574728111400901</c:v>
                </c:pt>
              </c:numCache>
            </c:numRef>
          </c:val>
          <c:extLst>
            <c:ext xmlns:c16="http://schemas.microsoft.com/office/drawing/2014/chart" uri="{C3380CC4-5D6E-409C-BE32-E72D297353CC}">
              <c16:uniqueId val="{00000000-6A97-4DA4-9FFB-26E58D7B12AD}"/>
            </c:ext>
          </c:extLst>
        </c:ser>
        <c:dLbls>
          <c:showLegendKey val="0"/>
          <c:showVal val="0"/>
          <c:showCatName val="0"/>
          <c:showSerName val="0"/>
          <c:showPercent val="0"/>
          <c:showBubbleSize val="0"/>
        </c:dLbls>
        <c:gapWidth val="150"/>
        <c:axId val="647732608"/>
        <c:axId val="647731072"/>
      </c:barChart>
      <c:lineChart>
        <c:grouping val="standard"/>
        <c:varyColors val="0"/>
        <c:ser>
          <c:idx val="3"/>
          <c:order val="0"/>
          <c:tx>
            <c:v>Trend</c:v>
          </c:tx>
          <c:spPr>
            <a:ln>
              <a:solidFill>
                <a:schemeClr val="accent2"/>
              </a:solidFill>
            </a:ln>
          </c:spPr>
          <c:marker>
            <c:symbol val="none"/>
          </c:marker>
          <c:cat>
            <c:numRef>
              <c:f>Udlånsgab!$A$7:$A$228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Udlånsgab!$E$7:$E$228</c:f>
              <c:numCache>
                <c:formatCode>0.00</c:formatCode>
                <c:ptCount val="222"/>
                <c:pt idx="0">
                  <c:v>108.25148530462505</c:v>
                </c:pt>
                <c:pt idx="1">
                  <c:v>109.07290959504058</c:v>
                </c:pt>
                <c:pt idx="2">
                  <c:v>109.89434057160624</c:v>
                </c:pt>
                <c:pt idx="3">
                  <c:v>110.7157893976464</c:v>
                </c:pt>
                <c:pt idx="4">
                  <c:v>111.53727009951018</c:v>
                </c:pt>
                <c:pt idx="5">
                  <c:v>112.35879773896593</c:v>
                </c:pt>
                <c:pt idx="6">
                  <c:v>113.1803879658913</c:v>
                </c:pt>
                <c:pt idx="7">
                  <c:v>114.00205756732879</c:v>
                </c:pt>
                <c:pt idx="8">
                  <c:v>114.82382162589725</c:v>
                </c:pt>
                <c:pt idx="9">
                  <c:v>115.64569024917623</c:v>
                </c:pt>
                <c:pt idx="10">
                  <c:v>116.46766850544576</c:v>
                </c:pt>
                <c:pt idx="11">
                  <c:v>117.28975591648927</c:v>
                </c:pt>
                <c:pt idx="12">
                  <c:v>118.11194629401326</c:v>
                </c:pt>
                <c:pt idx="13">
                  <c:v>118.93422821082251</c:v>
                </c:pt>
                <c:pt idx="14">
                  <c:v>119.75658571688501</c:v>
                </c:pt>
                <c:pt idx="15">
                  <c:v>120.57900003820872</c:v>
                </c:pt>
                <c:pt idx="16">
                  <c:v>121.40145378440715</c:v>
                </c:pt>
                <c:pt idx="17">
                  <c:v>122.22393147099854</c:v>
                </c:pt>
                <c:pt idx="18">
                  <c:v>123.04642135263228</c:v>
                </c:pt>
                <c:pt idx="19">
                  <c:v>123.86891535067301</c:v>
                </c:pt>
                <c:pt idx="20">
                  <c:v>124.97381210928856</c:v>
                </c:pt>
                <c:pt idx="21">
                  <c:v>126.04637973788351</c:v>
                </c:pt>
                <c:pt idx="22">
                  <c:v>127.03050691780558</c:v>
                </c:pt>
                <c:pt idx="23">
                  <c:v>127.77832314465577</c:v>
                </c:pt>
                <c:pt idx="24">
                  <c:v>128.21163172308766</c:v>
                </c:pt>
                <c:pt idx="25">
                  <c:v>128.25280466877166</c:v>
                </c:pt>
                <c:pt idx="26">
                  <c:v>128.21941705346708</c:v>
                </c:pt>
                <c:pt idx="27">
                  <c:v>128.14705366363754</c:v>
                </c:pt>
                <c:pt idx="28">
                  <c:v>128.16747124362649</c:v>
                </c:pt>
                <c:pt idx="29">
                  <c:v>128.30296010794387</c:v>
                </c:pt>
                <c:pt idx="30">
                  <c:v>128.23658628967632</c:v>
                </c:pt>
                <c:pt idx="31">
                  <c:v>128.0599310292844</c:v>
                </c:pt>
                <c:pt idx="32">
                  <c:v>127.82110039755159</c:v>
                </c:pt>
                <c:pt idx="33">
                  <c:v>127.49683091276172</c:v>
                </c:pt>
                <c:pt idx="34">
                  <c:v>127.18493724509949</c:v>
                </c:pt>
                <c:pt idx="35">
                  <c:v>126.91115224331516</c:v>
                </c:pt>
                <c:pt idx="36">
                  <c:v>126.62333211451491</c:v>
                </c:pt>
                <c:pt idx="37">
                  <c:v>126.36028076105509</c:v>
                </c:pt>
                <c:pt idx="38">
                  <c:v>126.15436896141618</c:v>
                </c:pt>
                <c:pt idx="39">
                  <c:v>125.8910427619119</c:v>
                </c:pt>
                <c:pt idx="40">
                  <c:v>125.55521501723487</c:v>
                </c:pt>
                <c:pt idx="41">
                  <c:v>125.20005715412616</c:v>
                </c:pt>
                <c:pt idx="42">
                  <c:v>124.90081495520478</c:v>
                </c:pt>
                <c:pt idx="43">
                  <c:v>124.67382945532053</c:v>
                </c:pt>
                <c:pt idx="44">
                  <c:v>124.54154176736199</c:v>
                </c:pt>
                <c:pt idx="45">
                  <c:v>124.54577076935365</c:v>
                </c:pt>
                <c:pt idx="46">
                  <c:v>124.42471315379801</c:v>
                </c:pt>
                <c:pt idx="47">
                  <c:v>124.17946525062661</c:v>
                </c:pt>
                <c:pt idx="48">
                  <c:v>123.83274132781929</c:v>
                </c:pt>
                <c:pt idx="49">
                  <c:v>123.42125488234372</c:v>
                </c:pt>
                <c:pt idx="50">
                  <c:v>122.84717522538735</c:v>
                </c:pt>
                <c:pt idx="51">
                  <c:v>122.11044236938338</c:v>
                </c:pt>
                <c:pt idx="52">
                  <c:v>121.34114041464605</c:v>
                </c:pt>
                <c:pt idx="53">
                  <c:v>120.69957113886133</c:v>
                </c:pt>
                <c:pt idx="54">
                  <c:v>120.11521067496797</c:v>
                </c:pt>
                <c:pt idx="55">
                  <c:v>119.63377752267408</c:v>
                </c:pt>
                <c:pt idx="56">
                  <c:v>119.25941265425229</c:v>
                </c:pt>
                <c:pt idx="57">
                  <c:v>119.09954201852386</c:v>
                </c:pt>
                <c:pt idx="58">
                  <c:v>118.97030547880679</c:v>
                </c:pt>
                <c:pt idx="59">
                  <c:v>118.99122186816396</c:v>
                </c:pt>
                <c:pt idx="60">
                  <c:v>119.12556342758036</c:v>
                </c:pt>
                <c:pt idx="61">
                  <c:v>119.46172494919527</c:v>
                </c:pt>
                <c:pt idx="62">
                  <c:v>119.83100174087504</c:v>
                </c:pt>
                <c:pt idx="63">
                  <c:v>120.77861989387422</c:v>
                </c:pt>
                <c:pt idx="64">
                  <c:v>121.83112922060687</c:v>
                </c:pt>
                <c:pt idx="65">
                  <c:v>123.13587423441638</c:v>
                </c:pt>
                <c:pt idx="66">
                  <c:v>124.47505640871864</c:v>
                </c:pt>
                <c:pt idx="67">
                  <c:v>126.10572760412222</c:v>
                </c:pt>
                <c:pt idx="68">
                  <c:v>127.68254946008821</c:v>
                </c:pt>
                <c:pt idx="69">
                  <c:v>129.39409312593077</c:v>
                </c:pt>
                <c:pt idx="70">
                  <c:v>131.12428301097142</c:v>
                </c:pt>
                <c:pt idx="71">
                  <c:v>133.11981098697845</c:v>
                </c:pt>
                <c:pt idx="72">
                  <c:v>134.94546195045035</c:v>
                </c:pt>
                <c:pt idx="73">
                  <c:v>136.81926538152985</c:v>
                </c:pt>
                <c:pt idx="74">
                  <c:v>138.69155382196934</c:v>
                </c:pt>
                <c:pt idx="75">
                  <c:v>140.79429305460408</c:v>
                </c:pt>
                <c:pt idx="76">
                  <c:v>142.69405136478585</c:v>
                </c:pt>
                <c:pt idx="77">
                  <c:v>144.56641069916341</c:v>
                </c:pt>
                <c:pt idx="78">
                  <c:v>146.31694460582011</c:v>
                </c:pt>
                <c:pt idx="79">
                  <c:v>148.2263592461498</c:v>
                </c:pt>
                <c:pt idx="80">
                  <c:v>150.04711865107026</c:v>
                </c:pt>
                <c:pt idx="81">
                  <c:v>151.71024236965988</c:v>
                </c:pt>
                <c:pt idx="82">
                  <c:v>153.26938161679405</c:v>
                </c:pt>
                <c:pt idx="83">
                  <c:v>154.80833055934804</c:v>
                </c:pt>
                <c:pt idx="84">
                  <c:v>156.40491640099606</c:v>
                </c:pt>
                <c:pt idx="85">
                  <c:v>157.98998284177571</c:v>
                </c:pt>
                <c:pt idx="86">
                  <c:v>159.28910702659726</c:v>
                </c:pt>
                <c:pt idx="87">
                  <c:v>160.58133925772071</c:v>
                </c:pt>
                <c:pt idx="88">
                  <c:v>161.6707898127338</c:v>
                </c:pt>
                <c:pt idx="89">
                  <c:v>162.59245560642941</c:v>
                </c:pt>
                <c:pt idx="90">
                  <c:v>163.24671539305214</c:v>
                </c:pt>
                <c:pt idx="91">
                  <c:v>163.62194335707221</c:v>
                </c:pt>
                <c:pt idx="92">
                  <c:v>163.8285990846592</c:v>
                </c:pt>
                <c:pt idx="93">
                  <c:v>163.96109801045355</c:v>
                </c:pt>
                <c:pt idx="94">
                  <c:v>164.01274619313264</c:v>
                </c:pt>
                <c:pt idx="95">
                  <c:v>163.94611072972438</c:v>
                </c:pt>
                <c:pt idx="96">
                  <c:v>163.85411560437694</c:v>
                </c:pt>
                <c:pt idx="97">
                  <c:v>163.54193824892189</c:v>
                </c:pt>
                <c:pt idx="98">
                  <c:v>162.97434137826102</c:v>
                </c:pt>
                <c:pt idx="99">
                  <c:v>162.22281080750065</c:v>
                </c:pt>
                <c:pt idx="100">
                  <c:v>161.37822956854905</c:v>
                </c:pt>
                <c:pt idx="101">
                  <c:v>160.5201709183516</c:v>
                </c:pt>
                <c:pt idx="102">
                  <c:v>159.63036060966888</c:v>
                </c:pt>
                <c:pt idx="103">
                  <c:v>158.83253965599312</c:v>
                </c:pt>
                <c:pt idx="104">
                  <c:v>158.1300818748482</c:v>
                </c:pt>
                <c:pt idx="105">
                  <c:v>157.38666350585649</c:v>
                </c:pt>
                <c:pt idx="106">
                  <c:v>156.62860720282518</c:v>
                </c:pt>
                <c:pt idx="107">
                  <c:v>155.83440251264943</c:v>
                </c:pt>
                <c:pt idx="108">
                  <c:v>155.10587175089267</c:v>
                </c:pt>
                <c:pt idx="109">
                  <c:v>154.41375986957823</c:v>
                </c:pt>
                <c:pt idx="110">
                  <c:v>153.80347412917487</c:v>
                </c:pt>
                <c:pt idx="111">
                  <c:v>153.21755487145802</c:v>
                </c:pt>
                <c:pt idx="112">
                  <c:v>152.7506168516378</c:v>
                </c:pt>
                <c:pt idx="113">
                  <c:v>152.47443495786956</c:v>
                </c:pt>
                <c:pt idx="114">
                  <c:v>152.30054989920313</c:v>
                </c:pt>
                <c:pt idx="115">
                  <c:v>152.16842139951959</c:v>
                </c:pt>
                <c:pt idx="116">
                  <c:v>152.24550496109816</c:v>
                </c:pt>
                <c:pt idx="117">
                  <c:v>152.38996557378485</c:v>
                </c:pt>
                <c:pt idx="118">
                  <c:v>152.47178801569331</c:v>
                </c:pt>
                <c:pt idx="119">
                  <c:v>152.63557190847595</c:v>
                </c:pt>
                <c:pt idx="120">
                  <c:v>153.12993660790781</c:v>
                </c:pt>
                <c:pt idx="121">
                  <c:v>153.48406428160962</c:v>
                </c:pt>
                <c:pt idx="122">
                  <c:v>154.09595478206799</c:v>
                </c:pt>
                <c:pt idx="123">
                  <c:v>154.60558425571901</c:v>
                </c:pt>
                <c:pt idx="124">
                  <c:v>155.15501187911437</c:v>
                </c:pt>
                <c:pt idx="125">
                  <c:v>155.81706865554668</c:v>
                </c:pt>
                <c:pt idx="126">
                  <c:v>156.59409528034368</c:v>
                </c:pt>
                <c:pt idx="127">
                  <c:v>157.58559803894752</c:v>
                </c:pt>
                <c:pt idx="128">
                  <c:v>158.51107226449915</c:v>
                </c:pt>
                <c:pt idx="129">
                  <c:v>159.35324684830209</c:v>
                </c:pt>
                <c:pt idx="130">
                  <c:v>160.27841104317994</c:v>
                </c:pt>
                <c:pt idx="131">
                  <c:v>161.11234913760694</c:v>
                </c:pt>
                <c:pt idx="132">
                  <c:v>162.17222942394955</c:v>
                </c:pt>
                <c:pt idx="133">
                  <c:v>163.32874964351532</c:v>
                </c:pt>
                <c:pt idx="134">
                  <c:v>164.56004103424198</c:v>
                </c:pt>
                <c:pt idx="135">
                  <c:v>165.68188907818092</c:v>
                </c:pt>
                <c:pt idx="136">
                  <c:v>167.07859351907987</c:v>
                </c:pt>
                <c:pt idx="137">
                  <c:v>168.48329274734931</c:v>
                </c:pt>
                <c:pt idx="138">
                  <c:v>169.95335970515924</c:v>
                </c:pt>
                <c:pt idx="139">
                  <c:v>171.51528932402596</c:v>
                </c:pt>
                <c:pt idx="140">
                  <c:v>173.39216440872428</c:v>
                </c:pt>
                <c:pt idx="141">
                  <c:v>175.41571025176984</c:v>
                </c:pt>
                <c:pt idx="142">
                  <c:v>177.54158999105002</c:v>
                </c:pt>
                <c:pt idx="143">
                  <c:v>179.95972629266285</c:v>
                </c:pt>
                <c:pt idx="144">
                  <c:v>182.64550084088219</c:v>
                </c:pt>
                <c:pt idx="145">
                  <c:v>185.5927473276673</c:v>
                </c:pt>
                <c:pt idx="146">
                  <c:v>188.72803341080109</c:v>
                </c:pt>
                <c:pt idx="147">
                  <c:v>192.09587332491611</c:v>
                </c:pt>
                <c:pt idx="148">
                  <c:v>195.46017657883615</c:v>
                </c:pt>
                <c:pt idx="149">
                  <c:v>198.85177113352529</c:v>
                </c:pt>
                <c:pt idx="150">
                  <c:v>202.31112196616161</c:v>
                </c:pt>
                <c:pt idx="151">
                  <c:v>205.9363700049675</c:v>
                </c:pt>
                <c:pt idx="152">
                  <c:v>209.59978994134272</c:v>
                </c:pt>
                <c:pt idx="153">
                  <c:v>213.17649422509257</c:v>
                </c:pt>
                <c:pt idx="154">
                  <c:v>216.65763903633092</c:v>
                </c:pt>
                <c:pt idx="155">
                  <c:v>220.10778519652342</c:v>
                </c:pt>
                <c:pt idx="156">
                  <c:v>223.72040813343037</c:v>
                </c:pt>
                <c:pt idx="157">
                  <c:v>227.3922338371986</c:v>
                </c:pt>
                <c:pt idx="158">
                  <c:v>231.31740159124493</c:v>
                </c:pt>
                <c:pt idx="159">
                  <c:v>235.36757919113089</c:v>
                </c:pt>
                <c:pt idx="160">
                  <c:v>239.32170395753764</c:v>
                </c:pt>
                <c:pt idx="161">
                  <c:v>242.89831357611655</c:v>
                </c:pt>
                <c:pt idx="162">
                  <c:v>246.05582563249126</c:v>
                </c:pt>
                <c:pt idx="163">
                  <c:v>248.83671988989096</c:v>
                </c:pt>
                <c:pt idx="164">
                  <c:v>251.45841356855559</c:v>
                </c:pt>
                <c:pt idx="165">
                  <c:v>253.98453228039256</c:v>
                </c:pt>
                <c:pt idx="166">
                  <c:v>256.7564760404145</c:v>
                </c:pt>
                <c:pt idx="167">
                  <c:v>259.51402770281675</c:v>
                </c:pt>
                <c:pt idx="168">
                  <c:v>262.2890028686723</c:v>
                </c:pt>
                <c:pt idx="169">
                  <c:v>264.93852668016524</c:v>
                </c:pt>
                <c:pt idx="170">
                  <c:v>267.27904005457629</c:v>
                </c:pt>
                <c:pt idx="171">
                  <c:v>269.65530156123327</c:v>
                </c:pt>
                <c:pt idx="172">
                  <c:v>271.80176687987665</c:v>
                </c:pt>
                <c:pt idx="173">
                  <c:v>273.67772032631945</c:v>
                </c:pt>
                <c:pt idx="174">
                  <c:v>275.36119129675131</c:v>
                </c:pt>
                <c:pt idx="175">
                  <c:v>276.56374000344323</c:v>
                </c:pt>
                <c:pt idx="176">
                  <c:v>277.65184527889272</c:v>
                </c:pt>
                <c:pt idx="177">
                  <c:v>278.5374673847316</c:v>
                </c:pt>
                <c:pt idx="178">
                  <c:v>279.66326739940081</c:v>
                </c:pt>
                <c:pt idx="179">
                  <c:v>280.66232681102019</c:v>
                </c:pt>
                <c:pt idx="180">
                  <c:v>281.62164238897179</c:v>
                </c:pt>
                <c:pt idx="181">
                  <c:v>282.33399087147592</c:v>
                </c:pt>
                <c:pt idx="182">
                  <c:v>283.14055533367434</c:v>
                </c:pt>
                <c:pt idx="183">
                  <c:v>283.79535056732811</c:v>
                </c:pt>
                <c:pt idx="184">
                  <c:v>284.3569932901101</c:v>
                </c:pt>
                <c:pt idx="185">
                  <c:v>284.88536804110731</c:v>
                </c:pt>
                <c:pt idx="186">
                  <c:v>285.46527425218653</c:v>
                </c:pt>
                <c:pt idx="187">
                  <c:v>285.72825948106265</c:v>
                </c:pt>
                <c:pt idx="188">
                  <c:v>285.75881104209122</c:v>
                </c:pt>
                <c:pt idx="189">
                  <c:v>285.61393551993262</c:v>
                </c:pt>
                <c:pt idx="190">
                  <c:v>285.23416644137023</c:v>
                </c:pt>
                <c:pt idx="191">
                  <c:v>284.83285151675869</c:v>
                </c:pt>
                <c:pt idx="192">
                  <c:v>284.43258010552898</c:v>
                </c:pt>
                <c:pt idx="193">
                  <c:v>284.10829772551824</c:v>
                </c:pt>
                <c:pt idx="194">
                  <c:v>283.73017734070874</c:v>
                </c:pt>
                <c:pt idx="195">
                  <c:v>283.22280211584081</c:v>
                </c:pt>
                <c:pt idx="196">
                  <c:v>282.90788682472828</c:v>
                </c:pt>
                <c:pt idx="197">
                  <c:v>282.70320047512104</c:v>
                </c:pt>
                <c:pt idx="198">
                  <c:v>282.61760082019151</c:v>
                </c:pt>
                <c:pt idx="199">
                  <c:v>282.57674763903623</c:v>
                </c:pt>
                <c:pt idx="200">
                  <c:v>281.69720617536444</c:v>
                </c:pt>
                <c:pt idx="201">
                  <c:v>281.03448085608068</c:v>
                </c:pt>
                <c:pt idx="202">
                  <c:v>279.59634947447307</c:v>
                </c:pt>
                <c:pt idx="203">
                  <c:v>278.19784850857559</c:v>
                </c:pt>
                <c:pt idx="204">
                  <c:v>276.86914570069092</c:v>
                </c:pt>
                <c:pt idx="205">
                  <c:v>275.3205747636465</c:v>
                </c:pt>
                <c:pt idx="206">
                  <c:v>273.74202970651407</c:v>
                </c:pt>
                <c:pt idx="207">
                  <c:v>271.96997336221011</c:v>
                </c:pt>
                <c:pt idx="208">
                  <c:v>269.99207967879937</c:v>
                </c:pt>
                <c:pt idx="209">
                  <c:v>267.81015780488502</c:v>
                </c:pt>
                <c:pt idx="210">
                  <c:v>265.64545629101593</c:v>
                </c:pt>
                <c:pt idx="211">
                  <c:v>263.51982221837858</c:v>
                </c:pt>
                <c:pt idx="212">
                  <c:v>261.56077687112537</c:v>
                </c:pt>
                <c:pt idx="213">
                  <c:v>259.33024274799243</c:v>
                </c:pt>
                <c:pt idx="214">
                  <c:v>257.37999162305266</c:v>
                </c:pt>
                <c:pt idx="215">
                  <c:v>255.84757101921409</c:v>
                </c:pt>
                <c:pt idx="216">
                  <c:v>254.38443512637761</c:v>
                </c:pt>
                <c:pt idx="217">
                  <c:v>252.92309445066761</c:v>
                </c:pt>
                <c:pt idx="218">
                  <c:v>251.44796431319378</c:v>
                </c:pt>
                <c:pt idx="219">
                  <c:v>249.94876304240282</c:v>
                </c:pt>
                <c:pt idx="220">
                  <c:v>248.32670085717632</c:v>
                </c:pt>
                <c:pt idx="221">
                  <c:v>246.70169050033803</c:v>
                </c:pt>
              </c:numCache>
            </c:numRef>
          </c:val>
          <c:smooth val="0"/>
          <c:extLst>
            <c:ext xmlns:c16="http://schemas.microsoft.com/office/drawing/2014/chart" uri="{C3380CC4-5D6E-409C-BE32-E72D297353CC}">
              <c16:uniqueId val="{00000001-6A97-4DA4-9FFB-26E58D7B12AD}"/>
            </c:ext>
          </c:extLst>
        </c:ser>
        <c:ser>
          <c:idx val="2"/>
          <c:order val="1"/>
          <c:tx>
            <c:v>Udlån</c:v>
          </c:tx>
          <c:spPr>
            <a:ln>
              <a:solidFill>
                <a:schemeClr val="accent3"/>
              </a:solidFill>
            </a:ln>
          </c:spPr>
          <c:marker>
            <c:symbol val="none"/>
          </c:marker>
          <c:cat>
            <c:numRef>
              <c:f>Udlånsgab!$A$7:$A$228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Udlånsgab!$D$7:$D$228</c:f>
              <c:numCache>
                <c:formatCode>0.00</c:formatCode>
                <c:ptCount val="222"/>
                <c:pt idx="0">
                  <c:v>110.92594535159041</c:v>
                </c:pt>
                <c:pt idx="1">
                  <c:v>110.86377931151736</c:v>
                </c:pt>
                <c:pt idx="2">
                  <c:v>111.03955045748344</c:v>
                </c:pt>
                <c:pt idx="3">
                  <c:v>111.1299571118539</c:v>
                </c:pt>
                <c:pt idx="4">
                  <c:v>111.77251381201417</c:v>
                </c:pt>
                <c:pt idx="5">
                  <c:v>112.81366368202316</c:v>
                </c:pt>
                <c:pt idx="6">
                  <c:v>112.49861850097432</c:v>
                </c:pt>
                <c:pt idx="7">
                  <c:v>112.01204184425964</c:v>
                </c:pt>
                <c:pt idx="8">
                  <c:v>112.80810182560155</c:v>
                </c:pt>
                <c:pt idx="9">
                  <c:v>113.42709160275636</c:v>
                </c:pt>
                <c:pt idx="10">
                  <c:v>114.18363774041383</c:v>
                </c:pt>
                <c:pt idx="11">
                  <c:v>115.19419522153895</c:v>
                </c:pt>
                <c:pt idx="12">
                  <c:v>116.30281157460054</c:v>
                </c:pt>
                <c:pt idx="13">
                  <c:v>117.80464418665062</c:v>
                </c:pt>
                <c:pt idx="14">
                  <c:v>120.31002794763734</c:v>
                </c:pt>
                <c:pt idx="15">
                  <c:v>121.34136190856997</c:v>
                </c:pt>
                <c:pt idx="16">
                  <c:v>122.89710626180521</c:v>
                </c:pt>
                <c:pt idx="17">
                  <c:v>123.69061756133152</c:v>
                </c:pt>
                <c:pt idx="18">
                  <c:v>124.63131271454702</c:v>
                </c:pt>
                <c:pt idx="19">
                  <c:v>125.51547814303159</c:v>
                </c:pt>
                <c:pt idx="20">
                  <c:v>126.2809954238701</c:v>
                </c:pt>
                <c:pt idx="21">
                  <c:v>127.16491540507189</c:v>
                </c:pt>
                <c:pt idx="22">
                  <c:v>127.67037486692692</c:v>
                </c:pt>
                <c:pt idx="23">
                  <c:v>127.13465143672542</c:v>
                </c:pt>
                <c:pt idx="24">
                  <c:v>125.81411388879656</c:v>
                </c:pt>
                <c:pt idx="25">
                  <c:v>123.60365620400195</c:v>
                </c:pt>
                <c:pt idx="26">
                  <c:v>123.20612026757378</c:v>
                </c:pt>
                <c:pt idx="27">
                  <c:v>122.98178472323332</c:v>
                </c:pt>
                <c:pt idx="28">
                  <c:v>123.71093579464909</c:v>
                </c:pt>
                <c:pt idx="29">
                  <c:v>124.71518950249583</c:v>
                </c:pt>
                <c:pt idx="30">
                  <c:v>123.28056622264101</c:v>
                </c:pt>
                <c:pt idx="31">
                  <c:v>122.38063059795657</c:v>
                </c:pt>
                <c:pt idx="32">
                  <c:v>121.76685330862358</c:v>
                </c:pt>
                <c:pt idx="33">
                  <c:v>120.87520981241586</c:v>
                </c:pt>
                <c:pt idx="34">
                  <c:v>120.77129534010386</c:v>
                </c:pt>
                <c:pt idx="35">
                  <c:v>120.91700873862747</c:v>
                </c:pt>
                <c:pt idx="36">
                  <c:v>120.60463821823228</c:v>
                </c:pt>
                <c:pt idx="37">
                  <c:v>120.65339131278274</c:v>
                </c:pt>
                <c:pt idx="38">
                  <c:v>121.05087912401338</c:v>
                </c:pt>
                <c:pt idx="39">
                  <c:v>120.33573537431859</c:v>
                </c:pt>
                <c:pt idx="40">
                  <c:v>119.39827473796372</c:v>
                </c:pt>
                <c:pt idx="41">
                  <c:v>118.94940711692324</c:v>
                </c:pt>
                <c:pt idx="42">
                  <c:v>119.30030988834157</c:v>
                </c:pt>
                <c:pt idx="43">
                  <c:v>119.89200233214201</c:v>
                </c:pt>
                <c:pt idx="44">
                  <c:v>120.81503686817219</c:v>
                </c:pt>
                <c:pt idx="45">
                  <c:v>122.32296074731286</c:v>
                </c:pt>
                <c:pt idx="46">
                  <c:v>120.8799621318916</c:v>
                </c:pt>
                <c:pt idx="47">
                  <c:v>119.31794906317008</c:v>
                </c:pt>
                <c:pt idx="48">
                  <c:v>117.90379407380635</c:v>
                </c:pt>
                <c:pt idx="49">
                  <c:v>116.84106029527368</c:v>
                </c:pt>
                <c:pt idx="50">
                  <c:v>114.47113753472252</c:v>
                </c:pt>
                <c:pt idx="51">
                  <c:v>111.9331868832721</c:v>
                </c:pt>
                <c:pt idx="52">
                  <c:v>110.93032126397352</c:v>
                </c:pt>
                <c:pt idx="53">
                  <c:v>112.02188462161975</c:v>
                </c:pt>
                <c:pt idx="54">
                  <c:v>112.28991618836379</c:v>
                </c:pt>
                <c:pt idx="55">
                  <c:v>113.23853461251321</c:v>
                </c:pt>
                <c:pt idx="56">
                  <c:v>114.34485976026126</c:v>
                </c:pt>
                <c:pt idx="57">
                  <c:v>117.06270087000242</c:v>
                </c:pt>
                <c:pt idx="58">
                  <c:v>117.37249984834897</c:v>
                </c:pt>
                <c:pt idx="59">
                  <c:v>119.43175908196693</c:v>
                </c:pt>
                <c:pt idx="60">
                  <c:v>121.09740000273048</c:v>
                </c:pt>
                <c:pt idx="61">
                  <c:v>124.17138065167521</c:v>
                </c:pt>
                <c:pt idx="62">
                  <c:v>124.91778770202518</c:v>
                </c:pt>
                <c:pt idx="63">
                  <c:v>133.90596562127914</c:v>
                </c:pt>
                <c:pt idx="64">
                  <c:v>136.21118289499054</c:v>
                </c:pt>
                <c:pt idx="65">
                  <c:v>140.8749767582064</c:v>
                </c:pt>
                <c:pt idx="66">
                  <c:v>142.38249649562101</c:v>
                </c:pt>
                <c:pt idx="67">
                  <c:v>147.94596308041665</c:v>
                </c:pt>
                <c:pt idx="68">
                  <c:v>148.30615803850998</c:v>
                </c:pt>
                <c:pt idx="69">
                  <c:v>151.62656681972155</c:v>
                </c:pt>
                <c:pt idx="70">
                  <c:v>153.19772254603626</c:v>
                </c:pt>
                <c:pt idx="71">
                  <c:v>158.77849293067726</c:v>
                </c:pt>
                <c:pt idx="72">
                  <c:v>157.48307448368908</c:v>
                </c:pt>
                <c:pt idx="73">
                  <c:v>159.63446625400263</c:v>
                </c:pt>
                <c:pt idx="74">
                  <c:v>161.00643563079998</c:v>
                </c:pt>
                <c:pt idx="75">
                  <c:v>166.23908005881756</c:v>
                </c:pt>
                <c:pt idx="76">
                  <c:v>164.39931940257352</c:v>
                </c:pt>
                <c:pt idx="77">
                  <c:v>165.36635213007747</c:v>
                </c:pt>
                <c:pt idx="78">
                  <c:v>164.71939504126044</c:v>
                </c:pt>
                <c:pt idx="79">
                  <c:v>168.76320688930338</c:v>
                </c:pt>
                <c:pt idx="80">
                  <c:v>168.69420931127235</c:v>
                </c:pt>
                <c:pt idx="81">
                  <c:v>167.38224966228893</c:v>
                </c:pt>
                <c:pt idx="82">
                  <c:v>166.89012145167609</c:v>
                </c:pt>
                <c:pt idx="83">
                  <c:v>167.78220064964802</c:v>
                </c:pt>
                <c:pt idx="84">
                  <c:v>170.01841732304007</c:v>
                </c:pt>
                <c:pt idx="85">
                  <c:v>171.09025880033337</c:v>
                </c:pt>
                <c:pt idx="86">
                  <c:v>167.35082967659045</c:v>
                </c:pt>
                <c:pt idx="87">
                  <c:v>168.33347954744497</c:v>
                </c:pt>
                <c:pt idx="88">
                  <c:v>165.86048632300091</c:v>
                </c:pt>
                <c:pt idx="89">
                  <c:v>163.87945369648128</c:v>
                </c:pt>
                <c:pt idx="90">
                  <c:v>160.02738640163133</c:v>
                </c:pt>
                <c:pt idx="91">
                  <c:v>155.80190365812501</c:v>
                </c:pt>
                <c:pt idx="92">
                  <c:v>153.370755726391</c:v>
                </c:pt>
                <c:pt idx="93">
                  <c:v>152.51905338004877</c:v>
                </c:pt>
                <c:pt idx="94">
                  <c:v>151.49773349130442</c:v>
                </c:pt>
                <c:pt idx="95">
                  <c:v>149.7512600850684</c:v>
                </c:pt>
                <c:pt idx="96">
                  <c:v>149.59731013066622</c:v>
                </c:pt>
                <c:pt idx="97">
                  <c:v>145.9162391363524</c:v>
                </c:pt>
                <c:pt idx="98">
                  <c:v>141.46462882127281</c:v>
                </c:pt>
                <c:pt idx="99">
                  <c:v>138.14583437104301</c:v>
                </c:pt>
                <c:pt idx="100">
                  <c:v>136.35153987229756</c:v>
                </c:pt>
                <c:pt idx="101">
                  <c:v>135.92968480348964</c:v>
                </c:pt>
                <c:pt idx="102">
                  <c:v>135.15451349607531</c:v>
                </c:pt>
                <c:pt idx="103">
                  <c:v>136.58927654762218</c:v>
                </c:pt>
                <c:pt idx="104">
                  <c:v>138.12109207161109</c:v>
                </c:pt>
                <c:pt idx="105">
                  <c:v>137.21654178669249</c:v>
                </c:pt>
                <c:pt idx="106">
                  <c:v>136.7549330063263</c:v>
                </c:pt>
                <c:pt idx="107">
                  <c:v>135.88111796796204</c:v>
                </c:pt>
                <c:pt idx="108">
                  <c:v>136.82680696313744</c:v>
                </c:pt>
                <c:pt idx="109">
                  <c:v>137.26198506554042</c:v>
                </c:pt>
                <c:pt idx="110">
                  <c:v>138.53110242939442</c:v>
                </c:pt>
                <c:pt idx="111">
                  <c:v>138.78526227896833</c:v>
                </c:pt>
                <c:pt idx="112">
                  <c:v>140.76610464045677</c:v>
                </c:pt>
                <c:pt idx="113">
                  <c:v>144.1084104047759</c:v>
                </c:pt>
                <c:pt idx="114">
                  <c:v>145.92964892208059</c:v>
                </c:pt>
                <c:pt idx="115">
                  <c:v>146.69431413576902</c:v>
                </c:pt>
                <c:pt idx="116">
                  <c:v>150.53186704699371</c:v>
                </c:pt>
                <c:pt idx="117">
                  <c:v>151.8863547618873</c:v>
                </c:pt>
                <c:pt idx="118">
                  <c:v>150.90141889115296</c:v>
                </c:pt>
                <c:pt idx="119">
                  <c:v>152.52347474900947</c:v>
                </c:pt>
                <c:pt idx="120">
                  <c:v>158.72684046869171</c:v>
                </c:pt>
                <c:pt idx="121">
                  <c:v>156.50365644376311</c:v>
                </c:pt>
                <c:pt idx="122">
                  <c:v>161.48113243010835</c:v>
                </c:pt>
                <c:pt idx="123">
                  <c:v>160.01830584206382</c:v>
                </c:pt>
                <c:pt idx="124">
                  <c:v>161.10324457580646</c:v>
                </c:pt>
                <c:pt idx="125">
                  <c:v>163.54342132626309</c:v>
                </c:pt>
                <c:pt idx="126">
                  <c:v>166.08911574761132</c:v>
                </c:pt>
                <c:pt idx="127">
                  <c:v>170.51810649289354</c:v>
                </c:pt>
                <c:pt idx="128">
                  <c:v>169.94004044873611</c:v>
                </c:pt>
                <c:pt idx="129">
                  <c:v>169.02245766844445</c:v>
                </c:pt>
                <c:pt idx="130">
                  <c:v>171.10926657684044</c:v>
                </c:pt>
                <c:pt idx="131">
                  <c:v>170.06311565750815</c:v>
                </c:pt>
                <c:pt idx="132">
                  <c:v>174.77384499916343</c:v>
                </c:pt>
                <c:pt idx="133">
                  <c:v>177.24519958920772</c:v>
                </c:pt>
                <c:pt idx="134">
                  <c:v>179.3765803321545</c:v>
                </c:pt>
                <c:pt idx="135">
                  <c:v>178.1913259736242</c:v>
                </c:pt>
                <c:pt idx="136">
                  <c:v>183.98359708720596</c:v>
                </c:pt>
                <c:pt idx="137">
                  <c:v>185.05082439026594</c:v>
                </c:pt>
                <c:pt idx="138">
                  <c:v>187.18386898039677</c:v>
                </c:pt>
                <c:pt idx="139">
                  <c:v>189.84774859289431</c:v>
                </c:pt>
                <c:pt idx="140">
                  <c:v>196.64877061812541</c:v>
                </c:pt>
                <c:pt idx="141">
                  <c:v>200.55141003724862</c:v>
                </c:pt>
                <c:pt idx="142">
                  <c:v>203.73772569588448</c:v>
                </c:pt>
                <c:pt idx="143">
                  <c:v>210.46694015155754</c:v>
                </c:pt>
                <c:pt idx="144">
                  <c:v>216.91733839164118</c:v>
                </c:pt>
                <c:pt idx="145">
                  <c:v>223.41685890559796</c:v>
                </c:pt>
                <c:pt idx="146">
                  <c:v>228.73619539196719</c:v>
                </c:pt>
                <c:pt idx="147">
                  <c:v>234.99561924875513</c:v>
                </c:pt>
                <c:pt idx="148">
                  <c:v>237.09230762017097</c:v>
                </c:pt>
                <c:pt idx="149">
                  <c:v>239.78450285405137</c:v>
                </c:pt>
                <c:pt idx="150">
                  <c:v>243.26315859607712</c:v>
                </c:pt>
                <c:pt idx="151">
                  <c:v>248.60247352058275</c:v>
                </c:pt>
                <c:pt idx="152">
                  <c:v>251.7256049206305</c:v>
                </c:pt>
                <c:pt idx="153">
                  <c:v>252.62002369313029</c:v>
                </c:pt>
                <c:pt idx="154">
                  <c:v>253.34157870406614</c:v>
                </c:pt>
                <c:pt idx="155">
                  <c:v>255.22498960880461</c:v>
                </c:pt>
                <c:pt idx="156">
                  <c:v>260.65713955083709</c:v>
                </c:pt>
                <c:pt idx="157">
                  <c:v>264.31342121902401</c:v>
                </c:pt>
                <c:pt idx="158">
                  <c:v>271.57729040948919</c:v>
                </c:pt>
                <c:pt idx="159">
                  <c:v>276.65548951373609</c:v>
                </c:pt>
                <c:pt idx="160">
                  <c:v>277.78986682508179</c:v>
                </c:pt>
                <c:pt idx="161">
                  <c:v>273.7635135766148</c:v>
                </c:pt>
                <c:pt idx="162">
                  <c:v>268.81327070666612</c:v>
                </c:pt>
                <c:pt idx="163">
                  <c:v>264.44804800336368</c:v>
                </c:pt>
                <c:pt idx="164">
                  <c:v>263.88059112629116</c:v>
                </c:pt>
                <c:pt idx="165">
                  <c:v>264.40639722765889</c:v>
                </c:pt>
                <c:pt idx="166">
                  <c:v>271.1327012103369</c:v>
                </c:pt>
                <c:pt idx="167">
                  <c:v>273.23764053179491</c:v>
                </c:pt>
                <c:pt idx="168">
                  <c:v>275.92805327421519</c:v>
                </c:pt>
                <c:pt idx="169">
                  <c:v>276.02676539245181</c:v>
                </c:pt>
                <c:pt idx="170">
                  <c:v>272.71645199495572</c:v>
                </c:pt>
                <c:pt idx="171">
                  <c:v>275.55762956155542</c:v>
                </c:pt>
                <c:pt idx="172">
                  <c:v>273.56754974625068</c:v>
                </c:pt>
                <c:pt idx="173">
                  <c:v>270.71956050980697</c:v>
                </c:pt>
                <c:pt idx="174">
                  <c:v>269.16007113718376</c:v>
                </c:pt>
                <c:pt idx="175">
                  <c:v>262.22642640161797</c:v>
                </c:pt>
                <c:pt idx="176">
                  <c:v>261.73972267969293</c:v>
                </c:pt>
                <c:pt idx="177">
                  <c:v>259.57335762705486</c:v>
                </c:pt>
                <c:pt idx="178">
                  <c:v>265.3825088581408</c:v>
                </c:pt>
                <c:pt idx="179">
                  <c:v>264.59256916631347</c:v>
                </c:pt>
                <c:pt idx="180">
                  <c:v>265.31656183189386</c:v>
                </c:pt>
                <c:pt idx="181">
                  <c:v>262.2189968065764</c:v>
                </c:pt>
                <c:pt idx="182">
                  <c:v>265.21899201641975</c:v>
                </c:pt>
                <c:pt idx="183">
                  <c:v>263.75442264500083</c:v>
                </c:pt>
                <c:pt idx="184">
                  <c:v>263.26926837468858</c:v>
                </c:pt>
                <c:pt idx="185">
                  <c:v>263.81521670950474</c:v>
                </c:pt>
                <c:pt idx="186">
                  <c:v>265.87779047041516</c:v>
                </c:pt>
                <c:pt idx="187">
                  <c:v>261.21376895539805</c:v>
                </c:pt>
                <c:pt idx="188">
                  <c:v>257.91593398843389</c:v>
                </c:pt>
                <c:pt idx="189">
                  <c:v>255.5214441708099</c:v>
                </c:pt>
                <c:pt idx="190">
                  <c:v>251.92745350764127</c:v>
                </c:pt>
                <c:pt idx="191">
                  <c:v>252.08969674826452</c:v>
                </c:pt>
                <c:pt idx="192">
                  <c:v>252.62759373862397</c:v>
                </c:pt>
                <c:pt idx="193">
                  <c:v>254.51050534323491</c:v>
                </c:pt>
                <c:pt idx="194">
                  <c:v>254.03359683794471</c:v>
                </c:pt>
                <c:pt idx="195">
                  <c:v>252.12667142093062</c:v>
                </c:pt>
                <c:pt idx="196">
                  <c:v>256.01225934941357</c:v>
                </c:pt>
                <c:pt idx="197">
                  <c:v>258.46871975362961</c:v>
                </c:pt>
                <c:pt idx="198">
                  <c:v>261.12260687122995</c:v>
                </c:pt>
                <c:pt idx="199">
                  <c:v>262.4593010635989</c:v>
                </c:pt>
                <c:pt idx="200">
                  <c:v>247.64834833541497</c:v>
                </c:pt>
                <c:pt idx="201">
                  <c:v>251.69028243178553</c:v>
                </c:pt>
                <c:pt idx="202">
                  <c:v>237.67377269379085</c:v>
                </c:pt>
                <c:pt idx="203">
                  <c:v>238.13857130576807</c:v>
                </c:pt>
                <c:pt idx="204">
                  <c:v>239.14227815699661</c:v>
                </c:pt>
                <c:pt idx="205">
                  <c:v>234.8535466269841</c:v>
                </c:pt>
                <c:pt idx="206">
                  <c:v>233.89428525174029</c:v>
                </c:pt>
                <c:pt idx="207">
                  <c:v>229.89727019934983</c:v>
                </c:pt>
                <c:pt idx="208">
                  <c:v>225.54389167807699</c:v>
                </c:pt>
                <c:pt idx="209">
                  <c:v>221.08452780131915</c:v>
                </c:pt>
                <c:pt idx="210">
                  <c:v>220.5308619887644</c:v>
                </c:pt>
                <c:pt idx="211">
                  <c:v>220.34863843464132</c:v>
                </c:pt>
                <c:pt idx="212">
                  <c:v>222.48271034579315</c:v>
                </c:pt>
                <c:pt idx="213">
                  <c:v>216.65767445132244</c:v>
                </c:pt>
                <c:pt idx="214">
                  <c:v>220.75187352794231</c:v>
                </c:pt>
                <c:pt idx="215">
                  <c:v>227.47166427546631</c:v>
                </c:pt>
                <c:pt idx="216">
                  <c:v>228.00381706877926</c:v>
                </c:pt>
                <c:pt idx="217">
                  <c:v>227.31505725395073</c:v>
                </c:pt>
                <c:pt idx="218">
                  <c:v>226.32139725739137</c:v>
                </c:pt>
                <c:pt idx="219">
                  <c:v>225.11240561686427</c:v>
                </c:pt>
                <c:pt idx="220">
                  <c:v>222.06470489322348</c:v>
                </c:pt>
                <c:pt idx="221">
                  <c:v>221.12696238893713</c:v>
                </c:pt>
              </c:numCache>
            </c:numRef>
          </c:val>
          <c:smooth val="0"/>
          <c:extLst>
            <c:ext xmlns:c16="http://schemas.microsoft.com/office/drawing/2014/chart" uri="{C3380CC4-5D6E-409C-BE32-E72D297353CC}">
              <c16:uniqueId val="{00000002-6A97-4DA4-9FFB-26E58D7B12AD}"/>
            </c:ext>
          </c:extLst>
        </c:ser>
        <c:dLbls>
          <c:showLegendKey val="0"/>
          <c:showVal val="0"/>
          <c:showCatName val="0"/>
          <c:showSerName val="0"/>
          <c:showPercent val="0"/>
          <c:showBubbleSize val="0"/>
        </c:dLbls>
        <c:marker val="1"/>
        <c:smooth val="0"/>
        <c:axId val="647727744"/>
        <c:axId val="647729536"/>
      </c:lineChart>
      <c:lineChart>
        <c:grouping val="standard"/>
        <c:varyColors val="0"/>
        <c:ser>
          <c:idx val="1"/>
          <c:order val="3"/>
          <c:tx>
            <c:v>Grænseværdi (højre akse)</c:v>
          </c:tx>
          <c:spPr>
            <a:ln>
              <a:solidFill>
                <a:schemeClr val="accent4"/>
              </a:solidFill>
            </a:ln>
          </c:spPr>
          <c:marker>
            <c:symbol val="none"/>
          </c:marker>
          <c:cat>
            <c:numRef>
              <c:f>Udlånsgab!$A$7:$A$228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Udlånsgab!$G$7:$G$228</c:f>
              <c:numCache>
                <c:formatCode>0.00</c:formatCode>
                <c:ptCount val="222"/>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pt idx="214">
                  <c:v>2</c:v>
                </c:pt>
                <c:pt idx="215">
                  <c:v>2</c:v>
                </c:pt>
                <c:pt idx="216">
                  <c:v>2</c:v>
                </c:pt>
                <c:pt idx="217">
                  <c:v>2</c:v>
                </c:pt>
                <c:pt idx="218">
                  <c:v>2</c:v>
                </c:pt>
                <c:pt idx="219">
                  <c:v>2</c:v>
                </c:pt>
                <c:pt idx="220">
                  <c:v>2</c:v>
                </c:pt>
                <c:pt idx="221">
                  <c:v>2</c:v>
                </c:pt>
              </c:numCache>
            </c:numRef>
          </c:val>
          <c:smooth val="0"/>
          <c:extLst>
            <c:ext xmlns:c16="http://schemas.microsoft.com/office/drawing/2014/chart" uri="{C3380CC4-5D6E-409C-BE32-E72D297353CC}">
              <c16:uniqueId val="{00000003-6A97-4DA4-9FFB-26E58D7B12AD}"/>
            </c:ext>
          </c:extLst>
        </c:ser>
        <c:dLbls>
          <c:showLegendKey val="0"/>
          <c:showVal val="0"/>
          <c:showCatName val="0"/>
          <c:showSerName val="0"/>
          <c:showPercent val="0"/>
          <c:showBubbleSize val="0"/>
        </c:dLbls>
        <c:marker val="1"/>
        <c:smooth val="0"/>
        <c:axId val="647732608"/>
        <c:axId val="647731072"/>
      </c:lineChart>
      <c:dateAx>
        <c:axId val="647727744"/>
        <c:scaling>
          <c:orientation val="minMax"/>
          <c:max val="45838"/>
          <c:min val="29221"/>
        </c:scaling>
        <c:delete val="0"/>
        <c:axPos val="b"/>
        <c:numFmt formatCode="yyyy" sourceLinked="0"/>
        <c:majorTickMark val="out"/>
        <c:minorTickMark val="out"/>
        <c:tickLblPos val="nextTo"/>
        <c:spPr>
          <a:ln/>
        </c:spPr>
        <c:crossAx val="647729536"/>
        <c:crossesAt val="-50"/>
        <c:auto val="1"/>
        <c:lblOffset val="100"/>
        <c:baseTimeUnit val="months"/>
        <c:majorUnit val="36"/>
        <c:majorTimeUnit val="months"/>
        <c:minorUnit val="12"/>
        <c:minorTimeUnit val="months"/>
      </c:dateAx>
      <c:valAx>
        <c:axId val="647729536"/>
        <c:scaling>
          <c:orientation val="minMax"/>
          <c:max val="300"/>
          <c:min val="100"/>
        </c:scaling>
        <c:delete val="0"/>
        <c:axPos val="l"/>
        <c:majorGridlines>
          <c:spPr>
            <a:ln>
              <a:solidFill>
                <a:schemeClr val="accent6"/>
              </a:solidFill>
            </a:ln>
          </c:spPr>
        </c:majorGridlines>
        <c:numFmt formatCode="0" sourceLinked="0"/>
        <c:majorTickMark val="out"/>
        <c:minorTickMark val="none"/>
        <c:tickLblPos val="nextTo"/>
        <c:spPr>
          <a:ln>
            <a:noFill/>
          </a:ln>
        </c:spPr>
        <c:crossAx val="647727744"/>
        <c:crosses val="autoZero"/>
        <c:crossBetween val="between"/>
        <c:majorUnit val="25"/>
      </c:valAx>
      <c:valAx>
        <c:axId val="647731072"/>
        <c:scaling>
          <c:orientation val="minMax"/>
          <c:max val="60"/>
          <c:min val="-60"/>
        </c:scaling>
        <c:delete val="0"/>
        <c:axPos val="r"/>
        <c:numFmt formatCode="0" sourceLinked="0"/>
        <c:majorTickMark val="none"/>
        <c:minorTickMark val="none"/>
        <c:tickLblPos val="nextTo"/>
        <c:spPr>
          <a:ln>
            <a:noFill/>
          </a:ln>
        </c:spPr>
        <c:crossAx val="647732608"/>
        <c:crosses val="max"/>
        <c:crossBetween val="between"/>
        <c:majorUnit val="15"/>
      </c:valAx>
      <c:dateAx>
        <c:axId val="647732608"/>
        <c:scaling>
          <c:orientation val="minMax"/>
        </c:scaling>
        <c:delete val="1"/>
        <c:axPos val="b"/>
        <c:numFmt formatCode="m/d/yyyy" sourceLinked="1"/>
        <c:majorTickMark val="out"/>
        <c:minorTickMark val="none"/>
        <c:tickLblPos val="nextTo"/>
        <c:crossAx val="647731072"/>
        <c:crosses val="autoZero"/>
        <c:auto val="1"/>
        <c:lblOffset val="100"/>
        <c:baseTimeUnit val="months"/>
        <c:majorUnit val="1"/>
        <c:minorUnit val="1"/>
      </c:dateAx>
    </c:plotArea>
    <c:legend>
      <c:legendPos val="r"/>
      <c:layout>
        <c:manualLayout>
          <c:xMode val="edge"/>
          <c:yMode val="edge"/>
          <c:x val="0"/>
          <c:y val="0.92629075395699401"/>
          <c:w val="0.69374560048885203"/>
          <c:h val="7.1964884444109867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2164676164178916"/>
          <c:h val="0.82521887246041348"/>
        </c:manualLayout>
      </c:layout>
      <c:lineChart>
        <c:grouping val="standard"/>
        <c:varyColors val="0"/>
        <c:ser>
          <c:idx val="0"/>
          <c:order val="0"/>
          <c:tx>
            <c:strRef>
              <c:f>'Gearing og kapitaloverdækning'!$E$7</c:f>
              <c:strCache>
                <c:ptCount val="1"/>
                <c:pt idx="0">
                  <c:v>Gearing, koncerner </c:v>
                </c:pt>
              </c:strCache>
            </c:strRef>
          </c:tx>
          <c:marker>
            <c:symbol val="none"/>
          </c:marker>
          <c:cat>
            <c:numRef>
              <c:f>'Gearing og kapitaloverdækning'!$A$8:$A$189</c:f>
              <c:numCache>
                <c:formatCode>m/d/yyyy</c:formatCode>
                <c:ptCount val="18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pt idx="179">
                  <c:v>45930</c:v>
                </c:pt>
                <c:pt idx="180">
                  <c:v>46022</c:v>
                </c:pt>
                <c:pt idx="181">
                  <c:v>46112</c:v>
                </c:pt>
              </c:numCache>
            </c:numRef>
          </c:cat>
          <c:val>
            <c:numRef>
              <c:f>'Gearing og kapitaloverdækning'!$E$8:$E$189</c:f>
              <c:numCache>
                <c:formatCode>0.00</c:formatCode>
                <c:ptCount val="182"/>
                <c:pt idx="83">
                  <c:v>23.872350201528558</c:v>
                </c:pt>
                <c:pt idx="84">
                  <c:v>24.15140902661139</c:v>
                </c:pt>
                <c:pt idx="85">
                  <c:v>24.430467851694221</c:v>
                </c:pt>
                <c:pt idx="86">
                  <c:v>24.709526676777049</c:v>
                </c:pt>
                <c:pt idx="87">
                  <c:v>24.98858550185988</c:v>
                </c:pt>
                <c:pt idx="88">
                  <c:v>25.177223157953591</c:v>
                </c:pt>
                <c:pt idx="89">
                  <c:v>25.365860814047309</c:v>
                </c:pt>
                <c:pt idx="90">
                  <c:v>25.55449847014102</c:v>
                </c:pt>
                <c:pt idx="91">
                  <c:v>25.743136126234742</c:v>
                </c:pt>
                <c:pt idx="92">
                  <c:v>25.743178574596829</c:v>
                </c:pt>
                <c:pt idx="93">
                  <c:v>25.770954805851481</c:v>
                </c:pt>
                <c:pt idx="94">
                  <c:v>25.772859167711381</c:v>
                </c:pt>
                <c:pt idx="95">
                  <c:v>25.902444682306641</c:v>
                </c:pt>
                <c:pt idx="96">
                  <c:v>26.106851341348889</c:v>
                </c:pt>
                <c:pt idx="97">
                  <c:v>26.40559263029165</c:v>
                </c:pt>
                <c:pt idx="98">
                  <c:v>27.070307284030189</c:v>
                </c:pt>
                <c:pt idx="99">
                  <c:v>27.653528151017479</c:v>
                </c:pt>
                <c:pt idx="100">
                  <c:v>27.4699762560663</c:v>
                </c:pt>
                <c:pt idx="101">
                  <c:v>26.998415645577602</c:v>
                </c:pt>
                <c:pt idx="102">
                  <c:v>26.232124600066431</c:v>
                </c:pt>
                <c:pt idx="103">
                  <c:v>25.632507106005111</c:v>
                </c:pt>
                <c:pt idx="104">
                  <c:v>24.890815860020648</c:v>
                </c:pt>
                <c:pt idx="105">
                  <c:v>24.31506491678061</c:v>
                </c:pt>
                <c:pt idx="106">
                  <c:v>24.515023992167979</c:v>
                </c:pt>
                <c:pt idx="107">
                  <c:v>24.746530784712942</c:v>
                </c:pt>
                <c:pt idx="108">
                  <c:v>25.93879925983682</c:v>
                </c:pt>
                <c:pt idx="109">
                  <c:v>27.346553486321831</c:v>
                </c:pt>
                <c:pt idx="110">
                  <c:v>27.912580314328519</c:v>
                </c:pt>
                <c:pt idx="111">
                  <c:v>28.239840216613199</c:v>
                </c:pt>
                <c:pt idx="112">
                  <c:v>28.777252634906791</c:v>
                </c:pt>
                <c:pt idx="113">
                  <c:v>28.906404723145421</c:v>
                </c:pt>
                <c:pt idx="114">
                  <c:v>28.121374714996321</c:v>
                </c:pt>
                <c:pt idx="115">
                  <c:v>27.281689108236051</c:v>
                </c:pt>
                <c:pt idx="116">
                  <c:v>25.662496618256501</c:v>
                </c:pt>
                <c:pt idx="117">
                  <c:v>24.30511905950765</c:v>
                </c:pt>
                <c:pt idx="118">
                  <c:v>24.02366561616677</c:v>
                </c:pt>
                <c:pt idx="119">
                  <c:v>23.68312052834197</c:v>
                </c:pt>
                <c:pt idx="120">
                  <c:v>23.522692170639679</c:v>
                </c:pt>
                <c:pt idx="121">
                  <c:v>23.01808534733215</c:v>
                </c:pt>
                <c:pt idx="122">
                  <c:v>22.052084103251619</c:v>
                </c:pt>
                <c:pt idx="123">
                  <c:v>21.382264180720931</c:v>
                </c:pt>
                <c:pt idx="124">
                  <c:v>21.110512050881699</c:v>
                </c:pt>
                <c:pt idx="125">
                  <c:v>21.14155394418902</c:v>
                </c:pt>
                <c:pt idx="126">
                  <c:v>21.51639466261625</c:v>
                </c:pt>
                <c:pt idx="127">
                  <c:v>21.74035219788956</c:v>
                </c:pt>
                <c:pt idx="128">
                  <c:v>21.670423805417091</c:v>
                </c:pt>
                <c:pt idx="129">
                  <c:v>21.510286521043088</c:v>
                </c:pt>
                <c:pt idx="130">
                  <c:v>21.055878464672372</c:v>
                </c:pt>
                <c:pt idx="131">
                  <c:v>20.505968844652511</c:v>
                </c:pt>
                <c:pt idx="132">
                  <c:v>20.043882836676179</c:v>
                </c:pt>
                <c:pt idx="133">
                  <c:v>20.02250322932078</c:v>
                </c:pt>
                <c:pt idx="134">
                  <c:v>20.227239662895879</c:v>
                </c:pt>
                <c:pt idx="135">
                  <c:v>20.644464198639611</c:v>
                </c:pt>
                <c:pt idx="136">
                  <c:v>21.18913089108025</c:v>
                </c:pt>
                <c:pt idx="137">
                  <c:v>21.663273635336669</c:v>
                </c:pt>
                <c:pt idx="138">
                  <c:v>21.79067015106309</c:v>
                </c:pt>
                <c:pt idx="139">
                  <c:v>21.586970662391881</c:v>
                </c:pt>
                <c:pt idx="140">
                  <c:v>21.174010054780929</c:v>
                </c:pt>
                <c:pt idx="141">
                  <c:v>20.701120351079059</c:v>
                </c:pt>
                <c:pt idx="142">
                  <c:v>20.678918084190592</c:v>
                </c:pt>
                <c:pt idx="143">
                  <c:v>20.748544405204878</c:v>
                </c:pt>
                <c:pt idx="144">
                  <c:v>20.7306578124258</c:v>
                </c:pt>
                <c:pt idx="145">
                  <c:v>20.236885384686811</c:v>
                </c:pt>
                <c:pt idx="146">
                  <c:v>19.54211220321211</c:v>
                </c:pt>
                <c:pt idx="147">
                  <c:v>18.849698860800299</c:v>
                </c:pt>
                <c:pt idx="148">
                  <c:v>18.549595575382199</c:v>
                </c:pt>
                <c:pt idx="149">
                  <c:v>18.569509547647389</c:v>
                </c:pt>
                <c:pt idx="150">
                  <c:v>18.802203605349789</c:v>
                </c:pt>
                <c:pt idx="151">
                  <c:v>19.07773241747152</c:v>
                </c:pt>
                <c:pt idx="152">
                  <c:v>18.91797296334337</c:v>
                </c:pt>
                <c:pt idx="153">
                  <c:v>18.804729688573431</c:v>
                </c:pt>
                <c:pt idx="154">
                  <c:v>18.767314802703481</c:v>
                </c:pt>
                <c:pt idx="155">
                  <c:v>18.973915086177161</c:v>
                </c:pt>
                <c:pt idx="156">
                  <c:v>19.128999432617871</c:v>
                </c:pt>
                <c:pt idx="157">
                  <c:v>19.246845850281851</c:v>
                </c:pt>
                <c:pt idx="158">
                  <c:v>19.151772082852961</c:v>
                </c:pt>
                <c:pt idx="159">
                  <c:v>18.830068369462492</c:v>
                </c:pt>
                <c:pt idx="160">
                  <c:v>18.82516711904977</c:v>
                </c:pt>
                <c:pt idx="161">
                  <c:v>18.701872228054729</c:v>
                </c:pt>
                <c:pt idx="162">
                  <c:v>18.430423007682929</c:v>
                </c:pt>
                <c:pt idx="163">
                  <c:v>18.13713239460829</c:v>
                </c:pt>
                <c:pt idx="164">
                  <c:v>17.755316221224749</c:v>
                </c:pt>
                <c:pt idx="165">
                  <c:v>17.487080778203801</c:v>
                </c:pt>
                <c:pt idx="166">
                  <c:v>17.47448765525418</c:v>
                </c:pt>
                <c:pt idx="167">
                  <c:v>17.699136440516931</c:v>
                </c:pt>
                <c:pt idx="168">
                  <c:v>17.72120821664404</c:v>
                </c:pt>
                <c:pt idx="169">
                  <c:v>17.661087053921321</c:v>
                </c:pt>
                <c:pt idx="170">
                  <c:v>17.47543230615398</c:v>
                </c:pt>
                <c:pt idx="171">
                  <c:v>17.010208439036749</c:v>
                </c:pt>
                <c:pt idx="172">
                  <c:v>16.82427779520776</c:v>
                </c:pt>
                <c:pt idx="173">
                  <c:v>16.602371791180339</c:v>
                </c:pt>
                <c:pt idx="174">
                  <c:v>16.440713794659491</c:v>
                </c:pt>
                <c:pt idx="175">
                  <c:v>16.25451399867914</c:v>
                </c:pt>
                <c:pt idx="176">
                  <c:v>16.218291189468509</c:v>
                </c:pt>
                <c:pt idx="177">
                  <c:v>16.443760876062768</c:v>
                </c:pt>
                <c:pt idx="178">
                  <c:v>16.504068880869522</c:v>
                </c:pt>
                <c:pt idx="179">
                  <c:v>16.77660895383266</c:v>
                </c:pt>
                <c:pt idx="180">
                  <c:v>16.79976904537228</c:v>
                </c:pt>
                <c:pt idx="181">
                  <c:v>16.730920023376559</c:v>
                </c:pt>
              </c:numCache>
            </c:numRef>
          </c:val>
          <c:smooth val="0"/>
          <c:extLst>
            <c:ext xmlns:c16="http://schemas.microsoft.com/office/drawing/2014/chart" uri="{C3380CC4-5D6E-409C-BE32-E72D297353CC}">
              <c16:uniqueId val="{00000000-F4AF-431C-B615-9D53D74E13B6}"/>
            </c:ext>
          </c:extLst>
        </c:ser>
        <c:ser>
          <c:idx val="1"/>
          <c:order val="1"/>
          <c:tx>
            <c:strRef>
              <c:f>'Gearing og kapitaloverdækning'!$F$7</c:f>
              <c:strCache>
                <c:ptCount val="1"/>
                <c:pt idx="0">
                  <c:v>Gearing, pengeinstitutter </c:v>
                </c:pt>
              </c:strCache>
            </c:strRef>
          </c:tx>
          <c:marker>
            <c:symbol val="none"/>
          </c:marker>
          <c:cat>
            <c:numRef>
              <c:f>'Gearing og kapitaloverdækning'!$A$8:$A$189</c:f>
              <c:numCache>
                <c:formatCode>m/d/yyyy</c:formatCode>
                <c:ptCount val="18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pt idx="179">
                  <c:v>45930</c:v>
                </c:pt>
                <c:pt idx="180">
                  <c:v>46022</c:v>
                </c:pt>
                <c:pt idx="181">
                  <c:v>46112</c:v>
                </c:pt>
              </c:numCache>
            </c:numRef>
          </c:cat>
          <c:val>
            <c:numRef>
              <c:f>'Gearing og kapitaloverdækning'!$F$8:$F$189</c:f>
              <c:numCache>
                <c:formatCode>0.00</c:formatCode>
                <c:ptCount val="182"/>
                <c:pt idx="3">
                  <c:v>15.1266328878973</c:v>
                </c:pt>
                <c:pt idx="4">
                  <c:v>15.293597549587149</c:v>
                </c:pt>
                <c:pt idx="5">
                  <c:v>15.460562211277001</c:v>
                </c:pt>
                <c:pt idx="6">
                  <c:v>15.62752687296685</c:v>
                </c:pt>
                <c:pt idx="7">
                  <c:v>15.7944915346567</c:v>
                </c:pt>
                <c:pt idx="8">
                  <c:v>15.70072375189919</c:v>
                </c:pt>
                <c:pt idx="9">
                  <c:v>15.60695596914168</c:v>
                </c:pt>
                <c:pt idx="10">
                  <c:v>15.51318818638417</c:v>
                </c:pt>
                <c:pt idx="11">
                  <c:v>15.419420403626649</c:v>
                </c:pt>
                <c:pt idx="12">
                  <c:v>15.045222754029741</c:v>
                </c:pt>
                <c:pt idx="13">
                  <c:v>14.67102510443282</c:v>
                </c:pt>
                <c:pt idx="14">
                  <c:v>14.296827454835899</c:v>
                </c:pt>
                <c:pt idx="15">
                  <c:v>13.922629805238991</c:v>
                </c:pt>
                <c:pt idx="16">
                  <c:v>14.64830725097943</c:v>
                </c:pt>
                <c:pt idx="17">
                  <c:v>15.373984696719861</c:v>
                </c:pt>
                <c:pt idx="18">
                  <c:v>16.0996621424603</c:v>
                </c:pt>
                <c:pt idx="19">
                  <c:v>16.825339588200741</c:v>
                </c:pt>
                <c:pt idx="20">
                  <c:v>16.570766445737711</c:v>
                </c:pt>
                <c:pt idx="21">
                  <c:v>16.31619330327468</c:v>
                </c:pt>
                <c:pt idx="22">
                  <c:v>16.06162016081165</c:v>
                </c:pt>
                <c:pt idx="23">
                  <c:v>15.807047018348619</c:v>
                </c:pt>
                <c:pt idx="24">
                  <c:v>16.103383340449131</c:v>
                </c:pt>
                <c:pt idx="25">
                  <c:v>16.399719662549629</c:v>
                </c:pt>
                <c:pt idx="26">
                  <c:v>16.69605598465014</c:v>
                </c:pt>
                <c:pt idx="27">
                  <c:v>16.992392306750641</c:v>
                </c:pt>
                <c:pt idx="28">
                  <c:v>17.039486036245432</c:v>
                </c:pt>
                <c:pt idx="29">
                  <c:v>17.086579765740211</c:v>
                </c:pt>
                <c:pt idx="30">
                  <c:v>17.133673495235001</c:v>
                </c:pt>
                <c:pt idx="31">
                  <c:v>17.180767224729792</c:v>
                </c:pt>
                <c:pt idx="32">
                  <c:v>17.085896039169668</c:v>
                </c:pt>
                <c:pt idx="33">
                  <c:v>16.991024853609549</c:v>
                </c:pt>
                <c:pt idx="34">
                  <c:v>16.896153668049429</c:v>
                </c:pt>
                <c:pt idx="35">
                  <c:v>16.801282482489299</c:v>
                </c:pt>
                <c:pt idx="36">
                  <c:v>16.80314694651204</c:v>
                </c:pt>
                <c:pt idx="37">
                  <c:v>16.805011410534771</c:v>
                </c:pt>
                <c:pt idx="38">
                  <c:v>16.806875874557509</c:v>
                </c:pt>
                <c:pt idx="39">
                  <c:v>16.80874033858024</c:v>
                </c:pt>
                <c:pt idx="40">
                  <c:v>17.310793546745352</c:v>
                </c:pt>
                <c:pt idx="41">
                  <c:v>17.377079634280481</c:v>
                </c:pt>
                <c:pt idx="42">
                  <c:v>17.696220536295581</c:v>
                </c:pt>
                <c:pt idx="43">
                  <c:v>17.753268974122619</c:v>
                </c:pt>
                <c:pt idx="44">
                  <c:v>17.523910399123391</c:v>
                </c:pt>
                <c:pt idx="45">
                  <c:v>17.750117149809629</c:v>
                </c:pt>
                <c:pt idx="46">
                  <c:v>17.971495576614601</c:v>
                </c:pt>
                <c:pt idx="47">
                  <c:v>18.55195305888067</c:v>
                </c:pt>
                <c:pt idx="48">
                  <c:v>19.113042699139189</c:v>
                </c:pt>
                <c:pt idx="49">
                  <c:v>19.636216743625159</c:v>
                </c:pt>
                <c:pt idx="50">
                  <c:v>20.225027269511131</c:v>
                </c:pt>
                <c:pt idx="51">
                  <c:v>20.947803379805631</c:v>
                </c:pt>
                <c:pt idx="52">
                  <c:v>21.78015232559051</c:v>
                </c:pt>
                <c:pt idx="53">
                  <c:v>21.733516538223771</c:v>
                </c:pt>
                <c:pt idx="54">
                  <c:v>21.30506807146168</c:v>
                </c:pt>
                <c:pt idx="55">
                  <c:v>20.389877979491381</c:v>
                </c:pt>
                <c:pt idx="56">
                  <c:v>19.109190276653042</c:v>
                </c:pt>
                <c:pt idx="57">
                  <c:v>18.624294410206051</c:v>
                </c:pt>
                <c:pt idx="58">
                  <c:v>18.34236247129251</c:v>
                </c:pt>
                <c:pt idx="59">
                  <c:v>18.421229440586419</c:v>
                </c:pt>
                <c:pt idx="60">
                  <c:v>18.76544543435261</c:v>
                </c:pt>
                <c:pt idx="61">
                  <c:v>18.812305458894169</c:v>
                </c:pt>
                <c:pt idx="62">
                  <c:v>18.83825346400489</c:v>
                </c:pt>
                <c:pt idx="63">
                  <c:v>19.01847627295756</c:v>
                </c:pt>
                <c:pt idx="64">
                  <c:v>19.107308750017541</c:v>
                </c:pt>
                <c:pt idx="65">
                  <c:v>19.482156516817781</c:v>
                </c:pt>
                <c:pt idx="66">
                  <c:v>20.00314035564945</c:v>
                </c:pt>
                <c:pt idx="67">
                  <c:v>20.399171652203851</c:v>
                </c:pt>
                <c:pt idx="68">
                  <c:v>20.281293560500838</c:v>
                </c:pt>
                <c:pt idx="69">
                  <c:v>20.626126050860869</c:v>
                </c:pt>
                <c:pt idx="70">
                  <c:v>20.877860179224552</c:v>
                </c:pt>
                <c:pt idx="71">
                  <c:v>21.248466675233349</c:v>
                </c:pt>
                <c:pt idx="72">
                  <c:v>21.444354094731342</c:v>
                </c:pt>
                <c:pt idx="73">
                  <c:v>21.802151988881072</c:v>
                </c:pt>
                <c:pt idx="74">
                  <c:v>22.312113540306211</c:v>
                </c:pt>
                <c:pt idx="75">
                  <c:v>22.559206273196299</c:v>
                </c:pt>
                <c:pt idx="76">
                  <c:v>22.88691752546984</c:v>
                </c:pt>
                <c:pt idx="77">
                  <c:v>23.11263767058286</c:v>
                </c:pt>
                <c:pt idx="78">
                  <c:v>23.119258544870259</c:v>
                </c:pt>
                <c:pt idx="79">
                  <c:v>23.638385325586629</c:v>
                </c:pt>
                <c:pt idx="80">
                  <c:v>23.008737864998441</c:v>
                </c:pt>
                <c:pt idx="81">
                  <c:v>22.5310579271985</c:v>
                </c:pt>
                <c:pt idx="82">
                  <c:v>22.047845049670869</c:v>
                </c:pt>
                <c:pt idx="83">
                  <c:v>21.13730618654305</c:v>
                </c:pt>
                <c:pt idx="84">
                  <c:v>21.552816802386701</c:v>
                </c:pt>
                <c:pt idx="85">
                  <c:v>21.690537688251279</c:v>
                </c:pt>
                <c:pt idx="86">
                  <c:v>21.90266192992857</c:v>
                </c:pt>
                <c:pt idx="87">
                  <c:v>22.17032552980406</c:v>
                </c:pt>
                <c:pt idx="88">
                  <c:v>22.393114032587079</c:v>
                </c:pt>
                <c:pt idx="89">
                  <c:v>22.659370626876839</c:v>
                </c:pt>
                <c:pt idx="90">
                  <c:v>22.930527791160799</c:v>
                </c:pt>
                <c:pt idx="91">
                  <c:v>22.924407179337141</c:v>
                </c:pt>
                <c:pt idx="92">
                  <c:v>22.707789347348619</c:v>
                </c:pt>
                <c:pt idx="93">
                  <c:v>22.33726928625649</c:v>
                </c:pt>
                <c:pt idx="94">
                  <c:v>21.720598654674021</c:v>
                </c:pt>
                <c:pt idx="95">
                  <c:v>21.49826552395211</c:v>
                </c:pt>
                <c:pt idx="96">
                  <c:v>21.56642800664428</c:v>
                </c:pt>
                <c:pt idx="97">
                  <c:v>21.928079198104829</c:v>
                </c:pt>
                <c:pt idx="98">
                  <c:v>22.734793312907438</c:v>
                </c:pt>
                <c:pt idx="99">
                  <c:v>23.309208980815551</c:v>
                </c:pt>
                <c:pt idx="100">
                  <c:v>23.643496696636461</c:v>
                </c:pt>
                <c:pt idx="101">
                  <c:v>23.551423987672159</c:v>
                </c:pt>
                <c:pt idx="102">
                  <c:v>23.18790180706495</c:v>
                </c:pt>
                <c:pt idx="103">
                  <c:v>22.867705328321339</c:v>
                </c:pt>
                <c:pt idx="104">
                  <c:v>22.226423465183551</c:v>
                </c:pt>
                <c:pt idx="105">
                  <c:v>21.544290680257721</c:v>
                </c:pt>
                <c:pt idx="106">
                  <c:v>21.411357508600041</c:v>
                </c:pt>
                <c:pt idx="107">
                  <c:v>21.423827106083159</c:v>
                </c:pt>
                <c:pt idx="108">
                  <c:v>22.211990826275361</c:v>
                </c:pt>
                <c:pt idx="109">
                  <c:v>23.267228406009089</c:v>
                </c:pt>
                <c:pt idx="110">
                  <c:v>23.734252533845851</c:v>
                </c:pt>
                <c:pt idx="111">
                  <c:v>23.97365709989953</c:v>
                </c:pt>
                <c:pt idx="112">
                  <c:v>24.5515477028198</c:v>
                </c:pt>
                <c:pt idx="113">
                  <c:v>24.58249712799277</c:v>
                </c:pt>
                <c:pt idx="114">
                  <c:v>23.78758821808653</c:v>
                </c:pt>
                <c:pt idx="115">
                  <c:v>22.80215819197344</c:v>
                </c:pt>
                <c:pt idx="116">
                  <c:v>21.222735181570641</c:v>
                </c:pt>
                <c:pt idx="117">
                  <c:v>19.909019610148981</c:v>
                </c:pt>
                <c:pt idx="118">
                  <c:v>19.648278642299879</c:v>
                </c:pt>
                <c:pt idx="119">
                  <c:v>19.468463785465168</c:v>
                </c:pt>
                <c:pt idx="120">
                  <c:v>19.34347851226563</c:v>
                </c:pt>
                <c:pt idx="121">
                  <c:v>18.917993525692349</c:v>
                </c:pt>
                <c:pt idx="122">
                  <c:v>17.903781269776761</c:v>
                </c:pt>
                <c:pt idx="123">
                  <c:v>17.160331281665741</c:v>
                </c:pt>
                <c:pt idx="124">
                  <c:v>16.764770227079762</c:v>
                </c:pt>
                <c:pt idx="125">
                  <c:v>16.660355813293819</c:v>
                </c:pt>
                <c:pt idx="126">
                  <c:v>16.889769377841471</c:v>
                </c:pt>
                <c:pt idx="127">
                  <c:v>17.029181702710261</c:v>
                </c:pt>
                <c:pt idx="128">
                  <c:v>16.93581782140885</c:v>
                </c:pt>
                <c:pt idx="129">
                  <c:v>16.778367136131362</c:v>
                </c:pt>
                <c:pt idx="130">
                  <c:v>16.318247478966889</c:v>
                </c:pt>
                <c:pt idx="131">
                  <c:v>15.782563496958</c:v>
                </c:pt>
                <c:pt idx="132">
                  <c:v>15.32890322674943</c:v>
                </c:pt>
                <c:pt idx="133">
                  <c:v>15.253480191097109</c:v>
                </c:pt>
                <c:pt idx="134">
                  <c:v>15.261691226451781</c:v>
                </c:pt>
                <c:pt idx="135">
                  <c:v>15.408361328449169</c:v>
                </c:pt>
                <c:pt idx="136">
                  <c:v>15.742598923874709</c:v>
                </c:pt>
                <c:pt idx="137">
                  <c:v>15.984690853984731</c:v>
                </c:pt>
                <c:pt idx="138">
                  <c:v>15.995597408088299</c:v>
                </c:pt>
                <c:pt idx="139">
                  <c:v>15.741804571028171</c:v>
                </c:pt>
                <c:pt idx="140">
                  <c:v>15.232402349008071</c:v>
                </c:pt>
                <c:pt idx="141">
                  <c:v>14.745120012076541</c:v>
                </c:pt>
                <c:pt idx="142">
                  <c:v>14.709102734265869</c:v>
                </c:pt>
                <c:pt idx="143">
                  <c:v>14.796725826733031</c:v>
                </c:pt>
                <c:pt idx="144">
                  <c:v>14.84157312475241</c:v>
                </c:pt>
                <c:pt idx="145">
                  <c:v>14.13905630668766</c:v>
                </c:pt>
                <c:pt idx="146">
                  <c:v>13.55214385051379</c:v>
                </c:pt>
                <c:pt idx="147">
                  <c:v>12.958260157311161</c:v>
                </c:pt>
                <c:pt idx="148">
                  <c:v>12.941584895336961</c:v>
                </c:pt>
                <c:pt idx="149">
                  <c:v>13.532561739457989</c:v>
                </c:pt>
                <c:pt idx="150">
                  <c:v>13.907548525902101</c:v>
                </c:pt>
                <c:pt idx="151">
                  <c:v>14.343228122954111</c:v>
                </c:pt>
                <c:pt idx="152">
                  <c:v>14.14810054170086</c:v>
                </c:pt>
                <c:pt idx="153">
                  <c:v>13.90995433124136</c:v>
                </c:pt>
                <c:pt idx="154">
                  <c:v>13.875286369015789</c:v>
                </c:pt>
                <c:pt idx="155">
                  <c:v>13.84818497942616</c:v>
                </c:pt>
                <c:pt idx="156">
                  <c:v>13.814558089381469</c:v>
                </c:pt>
                <c:pt idx="157">
                  <c:v>13.88378486437416</c:v>
                </c:pt>
                <c:pt idx="158">
                  <c:v>13.791662057376969</c:v>
                </c:pt>
                <c:pt idx="159">
                  <c:v>13.68314707617345</c:v>
                </c:pt>
                <c:pt idx="160">
                  <c:v>13.813108056565451</c:v>
                </c:pt>
                <c:pt idx="161">
                  <c:v>13.88927233914051</c:v>
                </c:pt>
                <c:pt idx="162">
                  <c:v>13.814164991855449</c:v>
                </c:pt>
                <c:pt idx="163">
                  <c:v>13.66307758011844</c:v>
                </c:pt>
                <c:pt idx="164">
                  <c:v>13.403772368268109</c:v>
                </c:pt>
                <c:pt idx="165">
                  <c:v>13.187630355510249</c:v>
                </c:pt>
                <c:pt idx="166">
                  <c:v>13.15110377265558</c:v>
                </c:pt>
                <c:pt idx="167">
                  <c:v>13.230920765328371</c:v>
                </c:pt>
                <c:pt idx="168">
                  <c:v>13.21604038599623</c:v>
                </c:pt>
                <c:pt idx="169">
                  <c:v>13.12383006777987</c:v>
                </c:pt>
                <c:pt idx="170">
                  <c:v>12.913098562433699</c:v>
                </c:pt>
                <c:pt idx="171">
                  <c:v>12.606622251169121</c:v>
                </c:pt>
                <c:pt idx="172">
                  <c:v>12.41426302325471</c:v>
                </c:pt>
                <c:pt idx="173">
                  <c:v>12.241697037346871</c:v>
                </c:pt>
                <c:pt idx="174">
                  <c:v>12.20326915726563</c:v>
                </c:pt>
                <c:pt idx="175">
                  <c:v>12.108317536309221</c:v>
                </c:pt>
                <c:pt idx="176">
                  <c:v>12.15173379503344</c:v>
                </c:pt>
                <c:pt idx="177">
                  <c:v>12.109336138780639</c:v>
                </c:pt>
                <c:pt idx="178">
                  <c:v>12.045015908624929</c:v>
                </c:pt>
                <c:pt idx="179">
                  <c:v>12.05606621299038</c:v>
                </c:pt>
                <c:pt idx="180">
                  <c:v>12.13155324867598</c:v>
                </c:pt>
                <c:pt idx="181">
                  <c:v>12.38106107959052</c:v>
                </c:pt>
              </c:numCache>
            </c:numRef>
          </c:val>
          <c:smooth val="0"/>
          <c:extLst>
            <c:ext xmlns:c16="http://schemas.microsoft.com/office/drawing/2014/chart" uri="{C3380CC4-5D6E-409C-BE32-E72D297353CC}">
              <c16:uniqueId val="{00000001-F4AF-431C-B615-9D53D74E13B6}"/>
            </c:ext>
          </c:extLst>
        </c:ser>
        <c:dLbls>
          <c:showLegendKey val="0"/>
          <c:showVal val="0"/>
          <c:showCatName val="0"/>
          <c:showSerName val="0"/>
          <c:showPercent val="0"/>
          <c:showBubbleSize val="0"/>
        </c:dLbls>
        <c:marker val="1"/>
        <c:smooth val="0"/>
        <c:axId val="699443456"/>
        <c:axId val="699445248"/>
      </c:lineChart>
      <c:lineChart>
        <c:grouping val="standard"/>
        <c:varyColors val="0"/>
        <c:ser>
          <c:idx val="2"/>
          <c:order val="2"/>
          <c:tx>
            <c:strRef>
              <c:f>'Gearing og kapitaloverdækning'!$G$7</c:f>
              <c:strCache>
                <c:ptCount val="1"/>
                <c:pt idx="0">
                  <c:v>Kapitaloverdækning, pengeinstitutter (højre akse)</c:v>
                </c:pt>
              </c:strCache>
            </c:strRef>
          </c:tx>
          <c:marker>
            <c:symbol val="none"/>
          </c:marker>
          <c:cat>
            <c:numRef>
              <c:f>'Gearing og kapitaloverdækning'!$A$8:$A$189</c:f>
              <c:numCache>
                <c:formatCode>m/d/yyyy</c:formatCode>
                <c:ptCount val="18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pt idx="179">
                  <c:v>45930</c:v>
                </c:pt>
                <c:pt idx="180">
                  <c:v>46022</c:v>
                </c:pt>
                <c:pt idx="181">
                  <c:v>46112</c:v>
                </c:pt>
              </c:numCache>
            </c:numRef>
          </c:cat>
          <c:val>
            <c:numRef>
              <c:f>'Gearing og kapitaloverdækning'!$G$8:$G$189</c:f>
              <c:numCache>
                <c:formatCode>0.00</c:formatCode>
                <c:ptCount val="182"/>
                <c:pt idx="84">
                  <c:v>4.3610250497499141</c:v>
                </c:pt>
                <c:pt idx="85">
                  <c:v>4.582564543722083</c:v>
                </c:pt>
                <c:pt idx="86">
                  <c:v>4.6820893877702181</c:v>
                </c:pt>
                <c:pt idx="87">
                  <c:v>4.6935525748559046</c:v>
                </c:pt>
                <c:pt idx="88">
                  <c:v>4.8134456807336043</c:v>
                </c:pt>
                <c:pt idx="89">
                  <c:v>4.80916952893977</c:v>
                </c:pt>
                <c:pt idx="90">
                  <c:v>4.852193378794615</c:v>
                </c:pt>
                <c:pt idx="91">
                  <c:v>5.0718219233052579</c:v>
                </c:pt>
                <c:pt idx="92">
                  <c:v>5.1945615848792528</c:v>
                </c:pt>
                <c:pt idx="93">
                  <c:v>5.3351876200877486</c:v>
                </c:pt>
                <c:pt idx="94">
                  <c:v>5.4741776400747666</c:v>
                </c:pt>
                <c:pt idx="95">
                  <c:v>5.5047396380152023</c:v>
                </c:pt>
                <c:pt idx="96">
                  <c:v>5.3776983063355983</c:v>
                </c:pt>
                <c:pt idx="97">
                  <c:v>5.2109650354420314</c:v>
                </c:pt>
                <c:pt idx="98">
                  <c:v>5.0219839619783224</c:v>
                </c:pt>
                <c:pt idx="99">
                  <c:v>4.7929190145270404</c:v>
                </c:pt>
                <c:pt idx="100">
                  <c:v>4.6924998002010163</c:v>
                </c:pt>
                <c:pt idx="101">
                  <c:v>4.6232233224473296</c:v>
                </c:pt>
                <c:pt idx="102">
                  <c:v>4.5617932244334014</c:v>
                </c:pt>
                <c:pt idx="103">
                  <c:v>4.5531626542685846</c:v>
                </c:pt>
                <c:pt idx="104">
                  <c:v>4.6848464082882018</c:v>
                </c:pt>
                <c:pt idx="105">
                  <c:v>4.9200645767374951</c:v>
                </c:pt>
                <c:pt idx="106">
                  <c:v>4.9251715459337717</c:v>
                </c:pt>
                <c:pt idx="107">
                  <c:v>4.7784451339572884</c:v>
                </c:pt>
                <c:pt idx="108">
                  <c:v>4.2579725669786441</c:v>
                </c:pt>
                <c:pt idx="109">
                  <c:v>4.0075000000000003</c:v>
                </c:pt>
                <c:pt idx="110">
                  <c:v>4.0025000000000004</c:v>
                </c:pt>
                <c:pt idx="111">
                  <c:v>4.3224999999999998</c:v>
                </c:pt>
                <c:pt idx="112">
                  <c:v>4.6074999999999999</c:v>
                </c:pt>
                <c:pt idx="113">
                  <c:v>4.6849999999999996</c:v>
                </c:pt>
                <c:pt idx="114">
                  <c:v>5.2125000000000004</c:v>
                </c:pt>
                <c:pt idx="115">
                  <c:v>5.6174999999999997</c:v>
                </c:pt>
                <c:pt idx="116">
                  <c:v>6.1549999999999994</c:v>
                </c:pt>
                <c:pt idx="117">
                  <c:v>6.6275000000000004</c:v>
                </c:pt>
                <c:pt idx="118">
                  <c:v>6.64</c:v>
                </c:pt>
                <c:pt idx="119">
                  <c:v>6.72</c:v>
                </c:pt>
                <c:pt idx="120">
                  <c:v>6.7174999999999994</c:v>
                </c:pt>
                <c:pt idx="121">
                  <c:v>6.8525</c:v>
                </c:pt>
                <c:pt idx="122">
                  <c:v>7.4550000000000001</c:v>
                </c:pt>
                <c:pt idx="123">
                  <c:v>7.875</c:v>
                </c:pt>
                <c:pt idx="124">
                  <c:v>8.4375</c:v>
                </c:pt>
                <c:pt idx="125">
                  <c:v>8.9024999999999999</c:v>
                </c:pt>
                <c:pt idx="126">
                  <c:v>8.9699999999999989</c:v>
                </c:pt>
                <c:pt idx="127">
                  <c:v>9.24</c:v>
                </c:pt>
                <c:pt idx="128">
                  <c:v>9.6624999999999996</c:v>
                </c:pt>
                <c:pt idx="129">
                  <c:v>10.112500000000001</c:v>
                </c:pt>
                <c:pt idx="130">
                  <c:v>10.577500000000001</c:v>
                </c:pt>
                <c:pt idx="131">
                  <c:v>10.67</c:v>
                </c:pt>
                <c:pt idx="132">
                  <c:v>10.7</c:v>
                </c:pt>
                <c:pt idx="133">
                  <c:v>9.9409019665076492</c:v>
                </c:pt>
                <c:pt idx="134">
                  <c:v>9.3140377157657372</c:v>
                </c:pt>
                <c:pt idx="135">
                  <c:v>9.0083968120140963</c:v>
                </c:pt>
                <c:pt idx="136">
                  <c:v>8.4608306294342093</c:v>
                </c:pt>
                <c:pt idx="137">
                  <c:v>8.4685472620485029</c:v>
                </c:pt>
                <c:pt idx="138">
                  <c:v>8.4968973143091482</c:v>
                </c:pt>
                <c:pt idx="139">
                  <c:v>8.5463366249388848</c:v>
                </c:pt>
                <c:pt idx="140">
                  <c:v>8.7211455036600523</c:v>
                </c:pt>
                <c:pt idx="141">
                  <c:v>8.8150834657395976</c:v>
                </c:pt>
                <c:pt idx="142">
                  <c:v>8.8638462707745287</c:v>
                </c:pt>
                <c:pt idx="143">
                  <c:v>8.8219106637975599</c:v>
                </c:pt>
                <c:pt idx="144">
                  <c:v>9.0027495102345583</c:v>
                </c:pt>
                <c:pt idx="145">
                  <c:v>8.4971459069550832</c:v>
                </c:pt>
                <c:pt idx="146">
                  <c:v>8.0968536423367219</c:v>
                </c:pt>
                <c:pt idx="147">
                  <c:v>7.729980349272461</c:v>
                </c:pt>
                <c:pt idx="148">
                  <c:v>7.4026634180075099</c:v>
                </c:pt>
                <c:pt idx="149">
                  <c:v>7.5770181623955404</c:v>
                </c:pt>
                <c:pt idx="150">
                  <c:v>7.5186075290385501</c:v>
                </c:pt>
                <c:pt idx="151">
                  <c:v>7.3218852003003496</c:v>
                </c:pt>
                <c:pt idx="152">
                  <c:v>6.8819533377580431</c:v>
                </c:pt>
                <c:pt idx="153">
                  <c:v>6.5078636437395749</c:v>
                </c:pt>
                <c:pt idx="154">
                  <c:v>6.0717893619809251</c:v>
                </c:pt>
                <c:pt idx="155">
                  <c:v>5.4485094302263128</c:v>
                </c:pt>
                <c:pt idx="156">
                  <c:v>4.9953538725982192</c:v>
                </c:pt>
                <c:pt idx="157">
                  <c:v>5.1919727450623103</c:v>
                </c:pt>
                <c:pt idx="158">
                  <c:v>5.4835763803369666</c:v>
                </c:pt>
                <c:pt idx="159">
                  <c:v>6.1020931902079472</c:v>
                </c:pt>
                <c:pt idx="160">
                  <c:v>6.5611809197551274</c:v>
                </c:pt>
                <c:pt idx="161">
                  <c:v>6.7255745517263872</c:v>
                </c:pt>
                <c:pt idx="162">
                  <c:v>6.8821726908156027</c:v>
                </c:pt>
                <c:pt idx="163">
                  <c:v>6.9534300550680177</c:v>
                </c:pt>
                <c:pt idx="164">
                  <c:v>7.0082628345497202</c:v>
                </c:pt>
                <c:pt idx="165">
                  <c:v>6.8915673810660696</c:v>
                </c:pt>
                <c:pt idx="166">
                  <c:v>6.7750341706060029</c:v>
                </c:pt>
                <c:pt idx="167">
                  <c:v>6.5539836059329799</c:v>
                </c:pt>
                <c:pt idx="168">
                  <c:v>6.1206367865512004</c:v>
                </c:pt>
                <c:pt idx="169">
                  <c:v>5.8119706306603014</c:v>
                </c:pt>
                <c:pt idx="170">
                  <c:v>5.4384487182428174</c:v>
                </c:pt>
                <c:pt idx="171">
                  <c:v>5.2911686814365151</c:v>
                </c:pt>
                <c:pt idx="172">
                  <c:v>5.3826296248196179</c:v>
                </c:pt>
                <c:pt idx="173">
                  <c:v>5.4326279935842896</c:v>
                </c:pt>
                <c:pt idx="174">
                  <c:v>5.4063722693532377</c:v>
                </c:pt>
                <c:pt idx="175">
                  <c:v>5.2317640399799554</c:v>
                </c:pt>
                <c:pt idx="176">
                  <c:v>4.9618858725887556</c:v>
                </c:pt>
                <c:pt idx="177">
                  <c:v>4.7040699701402504</c:v>
                </c:pt>
                <c:pt idx="178">
                  <c:v>4.4953160739721172</c:v>
                </c:pt>
                <c:pt idx="179">
                  <c:v>4.3133060744242746</c:v>
                </c:pt>
                <c:pt idx="180">
                  <c:v>3.968605207071032</c:v>
                </c:pt>
                <c:pt idx="181">
                  <c:v>3.9258289539610098</c:v>
                </c:pt>
              </c:numCache>
            </c:numRef>
          </c:val>
          <c:smooth val="0"/>
          <c:extLst>
            <c:ext xmlns:c16="http://schemas.microsoft.com/office/drawing/2014/chart" uri="{C3380CC4-5D6E-409C-BE32-E72D297353CC}">
              <c16:uniqueId val="{00000002-F4AF-431C-B615-9D53D74E13B6}"/>
            </c:ext>
          </c:extLst>
        </c:ser>
        <c:dLbls>
          <c:showLegendKey val="0"/>
          <c:showVal val="0"/>
          <c:showCatName val="0"/>
          <c:showSerName val="0"/>
          <c:showPercent val="0"/>
          <c:showBubbleSize val="0"/>
        </c:dLbls>
        <c:marker val="1"/>
        <c:smooth val="0"/>
        <c:axId val="699448320"/>
        <c:axId val="699446784"/>
      </c:lineChart>
      <c:dateAx>
        <c:axId val="699443456"/>
        <c:scaling>
          <c:orientation val="minMax"/>
          <c:max val="46203"/>
          <c:min val="29221"/>
        </c:scaling>
        <c:delete val="0"/>
        <c:axPos val="b"/>
        <c:numFmt formatCode="yyyy" sourceLinked="0"/>
        <c:majorTickMark val="out"/>
        <c:minorTickMark val="out"/>
        <c:tickLblPos val="nextTo"/>
        <c:crossAx val="699445248"/>
        <c:crossesAt val="-50"/>
        <c:auto val="1"/>
        <c:lblOffset val="100"/>
        <c:baseTimeUnit val="months"/>
        <c:majorUnit val="36"/>
        <c:majorTimeUnit val="months"/>
        <c:minorUnit val="12"/>
        <c:minorTimeUnit val="months"/>
      </c:dateAx>
      <c:valAx>
        <c:axId val="699445248"/>
        <c:scaling>
          <c:orientation val="minMax"/>
          <c:max val="30"/>
          <c:min val="10"/>
        </c:scaling>
        <c:delete val="0"/>
        <c:axPos val="l"/>
        <c:majorGridlines>
          <c:spPr>
            <a:ln>
              <a:solidFill>
                <a:schemeClr val="accent6"/>
              </a:solidFill>
            </a:ln>
          </c:spPr>
        </c:majorGridlines>
        <c:numFmt formatCode="0" sourceLinked="0"/>
        <c:majorTickMark val="out"/>
        <c:minorTickMark val="none"/>
        <c:tickLblPos val="nextTo"/>
        <c:spPr>
          <a:ln>
            <a:noFill/>
          </a:ln>
        </c:spPr>
        <c:crossAx val="699443456"/>
        <c:crosses val="autoZero"/>
        <c:crossBetween val="between"/>
      </c:valAx>
      <c:valAx>
        <c:axId val="699446784"/>
        <c:scaling>
          <c:orientation val="minMax"/>
          <c:min val="2"/>
        </c:scaling>
        <c:delete val="0"/>
        <c:axPos val="r"/>
        <c:numFmt formatCode="0" sourceLinked="0"/>
        <c:majorTickMark val="out"/>
        <c:minorTickMark val="none"/>
        <c:tickLblPos val="nextTo"/>
        <c:spPr>
          <a:ln>
            <a:noFill/>
          </a:ln>
        </c:spPr>
        <c:crossAx val="699448320"/>
        <c:crosses val="max"/>
        <c:crossBetween val="between"/>
      </c:valAx>
      <c:dateAx>
        <c:axId val="699448320"/>
        <c:scaling>
          <c:orientation val="minMax"/>
        </c:scaling>
        <c:delete val="1"/>
        <c:axPos val="b"/>
        <c:numFmt formatCode="m/d/yyyy" sourceLinked="1"/>
        <c:majorTickMark val="out"/>
        <c:minorTickMark val="none"/>
        <c:tickLblPos val="nextTo"/>
        <c:crossAx val="699446784"/>
        <c:crosses val="autoZero"/>
        <c:auto val="1"/>
        <c:lblOffset val="100"/>
        <c:baseTimeUnit val="months"/>
      </c:dateAx>
    </c:plotArea>
    <c:legend>
      <c:legendPos val="r"/>
      <c:layout>
        <c:manualLayout>
          <c:xMode val="edge"/>
          <c:yMode val="edge"/>
          <c:x val="8.0734663935509471E-4"/>
          <c:y val="0.93474353682012623"/>
          <c:w val="0.806905336832896"/>
          <c:h val="6.5256463179873742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2164676164178916"/>
          <c:h val="0.82521887246041348"/>
        </c:manualLayout>
      </c:layout>
      <c:lineChart>
        <c:grouping val="standard"/>
        <c:varyColors val="0"/>
        <c:dLbls>
          <c:showLegendKey val="0"/>
          <c:showVal val="0"/>
          <c:showCatName val="0"/>
          <c:showSerName val="0"/>
          <c:showPercent val="0"/>
          <c:showBubbleSize val="0"/>
        </c:dLbls>
        <c:marker val="1"/>
        <c:smooth val="0"/>
        <c:axId val="706814720"/>
        <c:axId val="706816256"/>
      </c:lineChart>
      <c:dateAx>
        <c:axId val="706814720"/>
        <c:scaling>
          <c:orientation val="minMax"/>
          <c:min val="-13"/>
        </c:scaling>
        <c:delete val="0"/>
        <c:axPos val="b"/>
        <c:numFmt formatCode="yyyy" sourceLinked="0"/>
        <c:majorTickMark val="out"/>
        <c:minorTickMark val="out"/>
        <c:tickLblPos val="nextTo"/>
        <c:crossAx val="706816256"/>
        <c:crossesAt val="-50"/>
        <c:auto val="1"/>
        <c:lblOffset val="100"/>
        <c:baseTimeUnit val="months"/>
        <c:majorUnit val="12"/>
        <c:majorTimeUnit val="months"/>
        <c:minorUnit val="12"/>
        <c:minorTimeUnit val="months"/>
      </c:dateAx>
      <c:valAx>
        <c:axId val="706816256"/>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6814720"/>
        <c:crosses val="autoZero"/>
        <c:crossBetween val="between"/>
      </c:valAx>
    </c:plotArea>
    <c:legend>
      <c:legendPos val="r"/>
      <c:layout>
        <c:manualLayout>
          <c:xMode val="edge"/>
          <c:yMode val="edge"/>
          <c:x val="0"/>
          <c:y val="0.94734188935044539"/>
          <c:w val="0.41708997306427753"/>
          <c:h val="3.7865542397751459E-2"/>
        </c:manualLayout>
      </c:layout>
      <c:overlay val="0"/>
    </c:legend>
    <c:plotVisOnly val="1"/>
    <c:dispBlanksAs val="gap"/>
    <c:showDLblsOverMax val="0"/>
  </c:chart>
  <c:spPr>
    <a:ln>
      <a:noFill/>
    </a:ln>
  </c:spPr>
  <c:txPr>
    <a:bodyPr/>
    <a:lstStyle/>
    <a:p>
      <a:pPr>
        <a:defRPr>
          <a:latin typeface="Verdana" panose="020B0604030504040204" pitchFamily="34" charset="0"/>
          <a:ea typeface="Verdana" panose="020B0604030504040204" pitchFamily="34" charset="0"/>
          <a:cs typeface="Verdana" panose="020B0604030504040204" pitchFamily="34" charset="0"/>
        </a:defRPr>
      </a:pPr>
      <a:endParaRPr lang="da-DK"/>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Diagram4">
    <tabColor theme="9"/>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codeName="Diagram11">
    <tabColor theme="9"/>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codeName="Diagram12">
    <tabColor theme="9"/>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codeName="Diagram5">
    <tabColor theme="9"/>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200-000000000000}">
  <sheetPr codeName="Diagram7">
    <tabColor theme="9"/>
  </sheetPr>
  <sheetViews>
    <sheetView zoomScale="73"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400-000000000000}">
  <sheetPr codeName="Diagram8">
    <tabColor theme="9"/>
  </sheetPr>
  <sheetViews>
    <sheetView zoomScale="106" workbookViewId="0"/>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codeName="Diagram20">
    <tabColor theme="9"/>
  </sheetPr>
  <sheetViews>
    <sheetView zoomScale="106"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Diagram18">
    <tabColor theme="9"/>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Diagram16">
    <tabColor theme="9"/>
  </sheetPr>
  <sheetViews>
    <sheetView zoomScale="106"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Diagram1">
    <tabColor theme="9"/>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Diagram2">
    <tabColor theme="9"/>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codeName="Diagram10">
    <tabColor theme="9"/>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codeName="Diagram3">
    <tabColor theme="9"/>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codeName="Diagram13">
    <tabColor theme="9"/>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codeName="Diagram15">
    <tabColor theme="9"/>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0.008</cdr:x>
      <cdr:y>0.01261</cdr:y>
    </cdr:from>
    <cdr:to>
      <cdr:x>0.21427</cdr:x>
      <cdr:y>0.08602</cdr:y>
    </cdr:to>
    <cdr:sp macro="" textlink="">
      <cdr:nvSpPr>
        <cdr:cNvPr id="3" name="Tekstboks 1"/>
        <cdr:cNvSpPr txBox="1"/>
      </cdr:nvSpPr>
      <cdr:spPr>
        <a:xfrm xmlns:a="http://schemas.openxmlformats.org/drawingml/2006/main">
          <a:off x="74270" y="76240"/>
          <a:ext cx="1915821" cy="44377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disponibel indkomst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0.0164</cdr:x>
      <cdr:y>0.00933</cdr:y>
    </cdr:from>
    <cdr:to>
      <cdr:x>0.22267</cdr:x>
      <cdr:y>0.08274</cdr:y>
    </cdr:to>
    <cdr:sp macro="" textlink="">
      <cdr:nvSpPr>
        <cdr:cNvPr id="3" name="Tekstboks 1"/>
        <cdr:cNvSpPr txBox="1"/>
      </cdr:nvSpPr>
      <cdr:spPr>
        <a:xfrm xmlns:a="http://schemas.openxmlformats.org/drawingml/2006/main">
          <a:off x="152203" y="56397"/>
          <a:ext cx="1914425" cy="44359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Årlig vækst, pct.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0.00695</cdr:x>
      <cdr:y>0.00984</cdr:y>
    </cdr:from>
    <cdr:to>
      <cdr:x>0.14053</cdr:x>
      <cdr:y>0.08325</cdr:y>
    </cdr:to>
    <cdr:sp macro="" textlink="">
      <cdr:nvSpPr>
        <cdr:cNvPr id="3" name="Tekstboks 1"/>
        <cdr:cNvSpPr txBox="1"/>
      </cdr:nvSpPr>
      <cdr:spPr>
        <a:xfrm xmlns:a="http://schemas.openxmlformats.org/drawingml/2006/main">
          <a:off x="64398" y="59353"/>
          <a:ext cx="1238598" cy="44279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BNP</a:t>
          </a:r>
        </a:p>
      </cdr:txBody>
    </cdr:sp>
  </cdr:relSizeAnchor>
  <cdr:relSizeAnchor xmlns:cdr="http://schemas.openxmlformats.org/drawingml/2006/chartDrawing">
    <cdr:from>
      <cdr:x>0.9044</cdr:x>
      <cdr:y>0.01202</cdr:y>
    </cdr:from>
    <cdr:to>
      <cdr:x>0.99352</cdr:x>
      <cdr:y>0.08543</cdr:y>
    </cdr:to>
    <cdr:sp macro="" textlink="">
      <cdr:nvSpPr>
        <cdr:cNvPr id="4" name="Tekstboks 1"/>
        <cdr:cNvSpPr txBox="1"/>
      </cdr:nvSpPr>
      <cdr:spPr>
        <a:xfrm xmlns:a="http://schemas.openxmlformats.org/drawingml/2006/main">
          <a:off x="7839076" y="75678"/>
          <a:ext cx="772508" cy="46219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Procentpoint</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0.01353</cdr:x>
      <cdr:y>0.01374</cdr:y>
    </cdr:from>
    <cdr:to>
      <cdr:x>0.2198</cdr:x>
      <cdr:y>0.08715</cdr:y>
    </cdr:to>
    <cdr:sp macro="" textlink="">
      <cdr:nvSpPr>
        <cdr:cNvPr id="3" name="Tekstboks 1"/>
        <cdr:cNvSpPr txBox="1"/>
      </cdr:nvSpPr>
      <cdr:spPr>
        <a:xfrm xmlns:a="http://schemas.openxmlformats.org/drawingml/2006/main">
          <a:off x="125557" y="8305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Aktiver</a:t>
          </a:r>
          <a:r>
            <a:rPr lang="da-DK" sz="1000" baseline="0">
              <a:latin typeface="Franklin Gothic Book" panose="020B0503020102020204" pitchFamily="34" charset="0"/>
              <a:ea typeface="Verdana" panose="020B0604030504040204" pitchFamily="34" charset="0"/>
              <a:cs typeface="Verdana" panose="020B0604030504040204" pitchFamily="34" charset="0"/>
            </a:rPr>
            <a:t>/kapital</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0.96861</cdr:x>
      <cdr:y>0.01501</cdr:y>
    </cdr:from>
    <cdr:to>
      <cdr:x>1</cdr:x>
      <cdr:y>0.05927</cdr:y>
    </cdr:to>
    <cdr:sp macro="" textlink="">
      <cdr:nvSpPr>
        <cdr:cNvPr id="4" name="Tekstboks 1"/>
        <cdr:cNvSpPr txBox="1"/>
      </cdr:nvSpPr>
      <cdr:spPr>
        <a:xfrm xmlns:a="http://schemas.openxmlformats.org/drawingml/2006/main">
          <a:off x="8989824" y="90725"/>
          <a:ext cx="291336" cy="267415"/>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3.1225E-17</cdr:y>
    </cdr:from>
    <cdr:to>
      <cdr:x>1</cdr:x>
      <cdr:y>1</cdr:y>
    </cdr:to>
    <cdr:pic>
      <cdr:nvPicPr>
        <cdr:cNvPr id="3" name="Grafik 1">
          <a:extLst xmlns:a="http://schemas.openxmlformats.org/drawingml/2006/main">
            <a:ext uri="{FF2B5EF4-FFF2-40B4-BE49-F238E27FC236}">
              <a16:creationId xmlns:a16="http://schemas.microsoft.com/office/drawing/2014/main" id="{B7DFFCA9-384A-250B-43F8-E71D8C295A8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50800" y="50800"/>
          <a:ext cx="9305925" cy="6076950"/>
        </a:xfrm>
        <a:prstGeom xmlns:a="http://schemas.openxmlformats.org/drawingml/2006/main" prst="rect">
          <a:avLst/>
        </a:prstGeom>
      </cdr:spPr>
    </cdr:pic>
  </cdr:relSizeAnchor>
</c:userShapes>
</file>

<file path=xl/drawings/drawing1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0.00639</cdr:x>
      <cdr:y>0.01729</cdr:y>
    </cdr:from>
    <cdr:to>
      <cdr:x>0.21052</cdr:x>
      <cdr:y>0.07605</cdr:y>
    </cdr:to>
    <cdr:sp macro="" textlink="">
      <cdr:nvSpPr>
        <cdr:cNvPr id="2" name="Tekstboks 1"/>
        <cdr:cNvSpPr txBox="1"/>
      </cdr:nvSpPr>
      <cdr:spPr>
        <a:xfrm xmlns:a="http://schemas.openxmlformats.org/drawingml/2006/main">
          <a:off x="59231" y="104242"/>
          <a:ext cx="1891841" cy="354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Indeks</a:t>
          </a:r>
        </a:p>
      </cdr:txBody>
    </cdr:sp>
  </cdr:relSizeAnchor>
</c:userShapes>
</file>

<file path=xl/drawings/drawing20.xml><?xml version="1.0" encoding="utf-8"?>
<c:userShapes xmlns:c="http://schemas.openxmlformats.org/drawingml/2006/chart">
  <cdr:relSizeAnchor xmlns:cdr="http://schemas.openxmlformats.org/drawingml/2006/chartDrawing">
    <cdr:from>
      <cdr:x>0.01988</cdr:x>
      <cdr:y>0.00996</cdr:y>
    </cdr:from>
    <cdr:to>
      <cdr:x>0.22615</cdr:x>
      <cdr:y>0.08337</cdr:y>
    </cdr:to>
    <cdr:sp macro="" textlink="">
      <cdr:nvSpPr>
        <cdr:cNvPr id="3" name="Tekstboks 1"/>
        <cdr:cNvSpPr txBox="1"/>
      </cdr:nvSpPr>
      <cdr:spPr>
        <a:xfrm xmlns:a="http://schemas.openxmlformats.org/drawingml/2006/main">
          <a:off x="184528" y="6019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Standardafvigelser</a:t>
          </a:r>
        </a:p>
        <a:p xmlns:a="http://schemas.openxmlformats.org/drawingml/2006/main">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0.0207</cdr:x>
      <cdr:y>0.0087</cdr:y>
    </cdr:from>
    <cdr:to>
      <cdr:x>0.22697</cdr:x>
      <cdr:y>0.08211</cdr:y>
    </cdr:to>
    <cdr:sp macro="" textlink="">
      <cdr:nvSpPr>
        <cdr:cNvPr id="3" name="Tekstboks 1"/>
        <cdr:cNvSpPr txBox="1"/>
      </cdr:nvSpPr>
      <cdr:spPr>
        <a:xfrm xmlns:a="http://schemas.openxmlformats.org/drawingml/2006/main">
          <a:off x="192148" y="5257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Standardafvigelser</a:t>
          </a:r>
        </a:p>
        <a:p xmlns:a="http://schemas.openxmlformats.org/drawingml/2006/main">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0.93985</cdr:x>
      <cdr:y>0.0156</cdr:y>
    </cdr:from>
    <cdr:to>
      <cdr:x>0.99738</cdr:x>
      <cdr:y>0.04941</cdr:y>
    </cdr:to>
    <cdr:sp macro="" textlink="">
      <cdr:nvSpPr>
        <cdr:cNvPr id="2" name="Tekstboks 1"/>
        <cdr:cNvSpPr txBox="1"/>
      </cdr:nvSpPr>
      <cdr:spPr>
        <a:xfrm xmlns:a="http://schemas.openxmlformats.org/drawingml/2006/main">
          <a:off x="8722927" y="94265"/>
          <a:ext cx="533945" cy="204303"/>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Mia. kr.</a:t>
          </a:r>
        </a:p>
      </cdr:txBody>
    </cdr:sp>
  </cdr:relSizeAnchor>
  <cdr:relSizeAnchor xmlns:cdr="http://schemas.openxmlformats.org/drawingml/2006/chartDrawing">
    <cdr:from>
      <cdr:x>0.011</cdr:x>
      <cdr:y>0.0156</cdr:y>
    </cdr:from>
    <cdr:to>
      <cdr:x>0.11167</cdr:x>
      <cdr:y>0.05982</cdr:y>
    </cdr:to>
    <cdr:sp macro="" textlink="">
      <cdr:nvSpPr>
        <cdr:cNvPr id="3" name="Tekstboks 2"/>
        <cdr:cNvSpPr txBox="1"/>
      </cdr:nvSpPr>
      <cdr:spPr>
        <a:xfrm xmlns:a="http://schemas.openxmlformats.org/drawingml/2006/main">
          <a:off x="102334" y="94463"/>
          <a:ext cx="936755" cy="267645"/>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BNP</a:t>
          </a: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9290137" cy="6067295"/>
    <xdr:graphicFrame macro="">
      <xdr:nvGraphicFramePr>
        <xdr:cNvPr id="2" name="Diagram 1">
          <a:extLst>
            <a:ext uri="{FF2B5EF4-FFF2-40B4-BE49-F238E27FC236}">
              <a16:creationId xmlns:a16="http://schemas.microsoft.com/office/drawing/2014/main" id="{00000000-0008-0000-2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0.02077</cdr:x>
      <cdr:y>0.01099</cdr:y>
    </cdr:from>
    <cdr:to>
      <cdr:x>0.15435</cdr:x>
      <cdr:y>0.0844</cdr:y>
    </cdr:to>
    <cdr:sp macro="" textlink="">
      <cdr:nvSpPr>
        <cdr:cNvPr id="3" name="Tekstboks 1"/>
        <cdr:cNvSpPr txBox="1"/>
      </cdr:nvSpPr>
      <cdr:spPr>
        <a:xfrm xmlns:a="http://schemas.openxmlformats.org/drawingml/2006/main">
          <a:off x="192673" y="66298"/>
          <a:ext cx="1239037" cy="44293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Indeks,</a:t>
          </a:r>
          <a:r>
            <a:rPr lang="da-DK" sz="1000" baseline="0">
              <a:latin typeface="Franklin Gothic Book" panose="020B0503020102020204" pitchFamily="34" charset="0"/>
              <a:ea typeface="Verdana" panose="020B0604030504040204" pitchFamily="34" charset="0"/>
              <a:cs typeface="Verdana" panose="020B0604030504040204" pitchFamily="34" charset="0"/>
            </a:rPr>
            <a:t> 2000=1</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0.92026</cdr:x>
      <cdr:y>0.01118</cdr:y>
    </cdr:from>
    <cdr:to>
      <cdr:x>0.99776</cdr:x>
      <cdr:y>0.08459</cdr:y>
    </cdr:to>
    <cdr:sp macro="" textlink="">
      <cdr:nvSpPr>
        <cdr:cNvPr id="4" name="Tekstboks 1"/>
        <cdr:cNvSpPr txBox="1"/>
      </cdr:nvSpPr>
      <cdr:spPr>
        <a:xfrm xmlns:a="http://schemas.openxmlformats.org/drawingml/2006/main">
          <a:off x="8535992" y="67445"/>
          <a:ext cx="718846" cy="442930"/>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år-til-år</a:t>
          </a: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9309340" cy="6083420"/>
    <xdr:graphicFrame macro="">
      <xdr:nvGraphicFramePr>
        <xdr:cNvPr id="2" name="Diagram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0.02468</cdr:x>
      <cdr:y>0.00726</cdr:y>
    </cdr:from>
    <cdr:to>
      <cdr:x>0.11929</cdr:x>
      <cdr:y>0.08067</cdr:y>
    </cdr:to>
    <cdr:sp macro="" textlink="">
      <cdr:nvSpPr>
        <cdr:cNvPr id="3" name="Tekstboks 1"/>
        <cdr:cNvSpPr txBox="1"/>
      </cdr:nvSpPr>
      <cdr:spPr>
        <a:xfrm xmlns:a="http://schemas.openxmlformats.org/drawingml/2006/main">
          <a:off x="228894" y="43815"/>
          <a:ext cx="877566" cy="44293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a:t>
          </a:r>
          <a:r>
            <a:rPr lang="da-DK" sz="1000" baseline="0">
              <a:latin typeface="Franklin Gothic Book" panose="020B0503020102020204" pitchFamily="34" charset="0"/>
              <a:ea typeface="Verdana" panose="020B0604030504040204" pitchFamily="34" charset="0"/>
              <a:cs typeface="Verdana" panose="020B0604030504040204" pitchFamily="34" charset="0"/>
            </a:rPr>
            <a:t> af BNP</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9309340" cy="6083420"/>
    <xdr:graphicFrame macro="">
      <xdr:nvGraphicFramePr>
        <xdr:cNvPr id="2" name="Diagram 1">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0.79322</cdr:x>
      <cdr:y>0.01514</cdr:y>
    </cdr:from>
    <cdr:to>
      <cdr:x>0.99589</cdr:x>
      <cdr:y>0.08854</cdr:y>
    </cdr:to>
    <cdr:sp macro="" textlink="">
      <cdr:nvSpPr>
        <cdr:cNvPr id="2" name="Tekstboks 1"/>
        <cdr:cNvSpPr txBox="1"/>
      </cdr:nvSpPr>
      <cdr:spPr>
        <a:xfrm xmlns:a="http://schemas.openxmlformats.org/drawingml/2006/main">
          <a:off x="7362040" y="91461"/>
          <a:ext cx="1881020" cy="443531"/>
        </a:xfrm>
        <a:prstGeom xmlns:a="http://schemas.openxmlformats.org/drawingml/2006/main" prst="rect">
          <a:avLst/>
        </a:prstGeom>
      </cdr:spPr>
      <cdr:txBody>
        <a:bodyPr xmlns:a="http://schemas.openxmlformats.org/drawingml/2006/main" vertOverflow="clip" wrap="square" lIns="3600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samlede risikoeksponering</a:t>
          </a:r>
        </a:p>
      </cdr:txBody>
    </cdr:sp>
  </cdr:relSizeAnchor>
  <cdr:relSizeAnchor xmlns:cdr="http://schemas.openxmlformats.org/drawingml/2006/chartDrawing">
    <cdr:from>
      <cdr:x>0.01231</cdr:x>
      <cdr:y>0.01489</cdr:y>
    </cdr:from>
    <cdr:to>
      <cdr:x>0.10692</cdr:x>
      <cdr:y>0.0883</cdr:y>
    </cdr:to>
    <cdr:sp macro="" textlink="">
      <cdr:nvSpPr>
        <cdr:cNvPr id="3" name="Tekstboks 1"/>
        <cdr:cNvSpPr txBox="1"/>
      </cdr:nvSpPr>
      <cdr:spPr>
        <a:xfrm xmlns:a="http://schemas.openxmlformats.org/drawingml/2006/main">
          <a:off x="114243" y="89963"/>
          <a:ext cx="878091" cy="44359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Procentpoint</a:t>
          </a:r>
        </a:p>
      </cdr:txBody>
    </cdr:sp>
  </cdr:relSizeAnchor>
  <cdr:relSizeAnchor xmlns:cdr="http://schemas.openxmlformats.org/drawingml/2006/chartDrawing">
    <cdr:from>
      <cdr:x>0.95464</cdr:x>
      <cdr:y>0.3821</cdr:y>
    </cdr:from>
    <cdr:to>
      <cdr:x>0.98441</cdr:x>
      <cdr:y>0.41812</cdr:y>
    </cdr:to>
    <cdr:sp macro="" textlink="">
      <cdr:nvSpPr>
        <cdr:cNvPr id="4" name="Tekstboks 1"/>
        <cdr:cNvSpPr txBox="1"/>
      </cdr:nvSpPr>
      <cdr:spPr>
        <a:xfrm xmlns:a="http://schemas.openxmlformats.org/drawingml/2006/main">
          <a:off x="8867473" y="2308913"/>
          <a:ext cx="276527" cy="217656"/>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Verdana" panose="020B0604030504040204" pitchFamily="34" charset="0"/>
              <a:ea typeface="Verdana" panose="020B0604030504040204" pitchFamily="34" charset="0"/>
              <a:cs typeface="Verdana" panose="020B0604030504040204" pitchFamily="34" charset="0"/>
            </a:rPr>
            <a:t>2,5</a:t>
          </a:r>
        </a:p>
      </cdr:txBody>
    </cdr:sp>
  </cdr:relSizeAnchor>
  <cdr:relSizeAnchor xmlns:cdr="http://schemas.openxmlformats.org/drawingml/2006/chartDrawing">
    <cdr:from>
      <cdr:x>0.9571</cdr:x>
      <cdr:y>0.46712</cdr:y>
    </cdr:from>
    <cdr:to>
      <cdr:x>0.98687</cdr:x>
      <cdr:y>0.50314</cdr:y>
    </cdr:to>
    <cdr:sp macro="" textlink="">
      <cdr:nvSpPr>
        <cdr:cNvPr id="5" name="Tekstboks 1"/>
        <cdr:cNvSpPr txBox="1"/>
      </cdr:nvSpPr>
      <cdr:spPr>
        <a:xfrm xmlns:a="http://schemas.openxmlformats.org/drawingml/2006/main">
          <a:off x="8890333" y="2822626"/>
          <a:ext cx="276527" cy="21765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Verdana" panose="020B0604030504040204" pitchFamily="34" charset="0"/>
              <a:ea typeface="Verdana" panose="020B0604030504040204" pitchFamily="34" charset="0"/>
              <a:cs typeface="Verdana" panose="020B0604030504040204" pitchFamily="34" charset="0"/>
            </a:rPr>
            <a:t>0,0</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3.1225E-17</cdr:y>
    </cdr:from>
    <cdr:to>
      <cdr:x>1</cdr:x>
      <cdr:y>1</cdr:y>
    </cdr:to>
    <cdr:pic>
      <cdr:nvPicPr>
        <cdr:cNvPr id="3" name="Grafik 1">
          <a:extLst xmlns:a="http://schemas.openxmlformats.org/drawingml/2006/main">
            <a:ext uri="{FF2B5EF4-FFF2-40B4-BE49-F238E27FC236}">
              <a16:creationId xmlns:a16="http://schemas.microsoft.com/office/drawing/2014/main" id="{30C9177A-1C12-3B58-E26C-B343F7F7DB2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50800" y="50800"/>
          <a:ext cx="9305925" cy="607695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absoluteAnchor>
    <xdr:pos x="0" y="0"/>
    <xdr:ext cx="9298781" cy="6072187"/>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0.01884</cdr:x>
      <cdr:y>0.01416</cdr:y>
    </cdr:from>
    <cdr:to>
      <cdr:x>0.22511</cdr:x>
      <cdr:y>0.08757</cdr:y>
    </cdr:to>
    <cdr:sp macro="" textlink="">
      <cdr:nvSpPr>
        <cdr:cNvPr id="3" name="Tekstboks 1"/>
        <cdr:cNvSpPr txBox="1"/>
      </cdr:nvSpPr>
      <cdr:spPr>
        <a:xfrm xmlns:a="http://schemas.openxmlformats.org/drawingml/2006/main">
          <a:off x="174885" y="85570"/>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Årlig</a:t>
          </a:r>
          <a:r>
            <a:rPr lang="da-DK" sz="1000" baseline="0">
              <a:latin typeface="Franklin Gothic Book" panose="020B0503020102020204" pitchFamily="34" charset="0"/>
              <a:ea typeface="Verdana" panose="020B0604030504040204" pitchFamily="34" charset="0"/>
              <a:cs typeface="Verdana" panose="020B0604030504040204" pitchFamily="34" charset="0"/>
            </a:rPr>
            <a:t> realvækst, pct.</a:t>
          </a: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0.84614</cdr:x>
      <cdr:y>0.01648</cdr:y>
    </cdr:from>
    <cdr:to>
      <cdr:x>0.9844</cdr:x>
      <cdr:y>0.06677</cdr:y>
    </cdr:to>
    <cdr:sp macro="" textlink="">
      <cdr:nvSpPr>
        <cdr:cNvPr id="4" name="Tekstboks 1"/>
        <cdr:cNvSpPr txBox="1"/>
      </cdr:nvSpPr>
      <cdr:spPr>
        <a:xfrm xmlns:a="http://schemas.openxmlformats.org/drawingml/2006/main">
          <a:off x="7853139" y="99602"/>
          <a:ext cx="1283241" cy="303885"/>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Afvigelse fra trend, pct.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0.01738</cdr:x>
      <cdr:y>0.01143</cdr:y>
    </cdr:from>
    <cdr:to>
      <cdr:x>0.22365</cdr:x>
      <cdr:y>0.08484</cdr:y>
    </cdr:to>
    <cdr:sp macro="" textlink="">
      <cdr:nvSpPr>
        <cdr:cNvPr id="3" name="Tekstboks 1"/>
        <cdr:cNvSpPr txBox="1"/>
      </cdr:nvSpPr>
      <cdr:spPr>
        <a:xfrm xmlns:a="http://schemas.openxmlformats.org/drawingml/2006/main">
          <a:off x="161439" y="69099"/>
          <a:ext cx="1915822" cy="44377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Procentpoint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_Core.accdb" displayName="Tabel_Core.accdb" ref="A7:C1488" totalsRowShown="0" headerRowDxfId="98" dataDxfId="97">
  <sortState xmlns:xlrd2="http://schemas.microsoft.com/office/spreadsheetml/2017/richdata2" ref="A8:C1459">
    <sortCondition ref="A8:A262"/>
  </sortState>
  <tableColumns count="3">
    <tableColumn id="1" xr3:uid="{00000000-0010-0000-0100-000001000000}" name="Dato" dataDxfId="96"/>
    <tableColumn id="2" xr3:uid="{00000000-0010-0000-0100-000002000000}" name="Kreditspænd, Europa (procentpoint)" dataDxfId="95"/>
    <tableColumn id="3" xr3:uid="{00000000-0010-0000-0100-000003000000}" name="Aktievolatilitet, Europa (procent)" dataDxfId="9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DAB2FA-F1E8-4FE2-896E-2BEF4DD051C6}" name="FC_UOC" displayName="FC_UOC" ref="A6:D226" totalsRowShown="0" headerRowDxfId="38" dataDxfId="37">
  <tableColumns count="4">
    <tableColumn id="1" xr3:uid="{3D8D65C6-032A-4D09-A1FF-9AD186CA9319}" name="Dato" dataDxfId="36"/>
    <tableColumn id="2" xr3:uid="{2C6C2671-9E41-425B-9262-30ACD49DF8E3}" name="Finansiel Cykel (UOC)" dataDxfId="35"/>
    <tableColumn id="3" xr3:uid="{29EF56E2-D5D2-4127-806C-9F35AA83FBDB}" name="Boligcykel (UOC)" dataDxfId="34"/>
    <tableColumn id="4" xr3:uid="{A90E008A-DA73-4C78-871F-617CD382FC24}" name="Kreditcykel (UOC)" dataDxfId="3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8F14C85-A9D1-4961-88E4-EEB14991BD89}" name="FC_BP" displayName="FC_BP" ref="A6:D226" totalsRowShown="0" headerRowDxfId="32" dataDxfId="31">
  <tableColumns count="4">
    <tableColumn id="1" xr3:uid="{CC1C1722-7822-42B7-BE64-3C14EDE72960}" name="Dato" dataDxfId="30"/>
    <tableColumn id="2" xr3:uid="{E49BF22F-4C16-4AC8-9F50-A4CE758F68A7}" name="Finansiel Cykel (BP)" dataDxfId="29"/>
    <tableColumn id="3" xr3:uid="{A4D5B5D7-E20F-4F81-ACF0-8A81FFFC4E97}" name="Boligcykel (BP)" dataDxfId="28"/>
    <tableColumn id="4" xr3:uid="{E1D2A988-3198-42C7-A69F-899096873C5B}" name="Kreditcykel (BP)" dataDxfId="2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F_Udlaan_Bred_Smal" displayName="F_Udlaan_Bred_Smal" ref="A7:F550" totalsRowShown="0" headerRowDxfId="26" dataDxfId="25">
  <autoFilter ref="A7:F550" xr:uid="{00000000-000C-0000-FFFF-FFFF0C000000}">
    <filterColumn colId="0">
      <filters>
        <dateGroupItem year="2025" dateTimeGrouping="year"/>
        <dateGroupItem year="2024" month="3" dateTimeGrouping="month"/>
        <dateGroupItem year="2024" month="6" dateTimeGrouping="month"/>
        <dateGroupItem year="2024" month="9" dateTimeGrouping="month"/>
        <dateGroupItem year="2024" month="12" dateTimeGrouping="month"/>
        <dateGroupItem year="2023" month="3" dateTimeGrouping="month"/>
        <dateGroupItem year="2023" month="6" dateTimeGrouping="month"/>
        <dateGroupItem year="2023" month="9" dateTimeGrouping="month"/>
        <dateGroupItem year="2023" month="12" dateTimeGrouping="month"/>
        <dateGroupItem year="2022" month="3" dateTimeGrouping="month"/>
        <dateGroupItem year="2022" month="6" dateTimeGrouping="month"/>
        <dateGroupItem year="2022" month="9" dateTimeGrouping="month"/>
        <dateGroupItem year="2022" month="12" dateTimeGrouping="month"/>
        <dateGroupItem year="2021" month="3" dateTimeGrouping="month"/>
        <dateGroupItem year="2021" month="6" dateTimeGrouping="month"/>
        <dateGroupItem year="2021" month="9" dateTimeGrouping="month"/>
        <dateGroupItem year="2021" month="12" dateTimeGrouping="month"/>
        <dateGroupItem year="2020" month="3" dateTimeGrouping="month"/>
        <dateGroupItem year="2020" month="6" dateTimeGrouping="month"/>
        <dateGroupItem year="2020" month="9" dateTimeGrouping="month"/>
        <dateGroupItem year="2020" month="12" dateTimeGrouping="month"/>
        <dateGroupItem year="2019" month="3" dateTimeGrouping="month"/>
        <dateGroupItem year="2019" month="6" dateTimeGrouping="month"/>
        <dateGroupItem year="2019" month="9" dateTimeGrouping="month"/>
        <dateGroupItem year="2019" month="12" dateTimeGrouping="month"/>
        <dateGroupItem year="2018" month="3" dateTimeGrouping="month"/>
        <dateGroupItem year="2018" month="6" dateTimeGrouping="month"/>
        <dateGroupItem year="2018" month="9" dateTimeGrouping="month"/>
        <dateGroupItem year="2018" month="12" dateTimeGrouping="month"/>
        <dateGroupItem year="2017" month="3" dateTimeGrouping="month"/>
        <dateGroupItem year="2017" month="6" dateTimeGrouping="month"/>
        <dateGroupItem year="2017" month="9" dateTimeGrouping="month"/>
        <dateGroupItem year="2017" month="12" dateTimeGrouping="month"/>
        <dateGroupItem year="2016" month="3" dateTimeGrouping="month"/>
        <dateGroupItem year="2016" month="6" dateTimeGrouping="month"/>
        <dateGroupItem year="2016" month="9" dateTimeGrouping="month"/>
        <dateGroupItem year="2016" month="12" dateTimeGrouping="month"/>
        <dateGroupItem year="2015" month="3" dateTimeGrouping="month"/>
        <dateGroupItem year="2015" month="6" dateTimeGrouping="month"/>
        <dateGroupItem year="2015" month="9" dateTimeGrouping="month"/>
        <dateGroupItem year="2015" month="12" dateTimeGrouping="month"/>
        <dateGroupItem year="2014" month="3" dateTimeGrouping="month"/>
        <dateGroupItem year="2014" month="6" dateTimeGrouping="month"/>
        <dateGroupItem year="2014" month="9" dateTimeGrouping="month"/>
        <dateGroupItem year="2014" month="12" dateTimeGrouping="month"/>
        <dateGroupItem year="2013" month="3" dateTimeGrouping="month"/>
        <dateGroupItem year="2013" month="6" dateTimeGrouping="month"/>
        <dateGroupItem year="2013" month="9" dateTimeGrouping="month"/>
        <dateGroupItem year="2013" month="12" dateTimeGrouping="month"/>
        <dateGroupItem year="2012" month="3" dateTimeGrouping="month"/>
        <dateGroupItem year="2012" month="6" dateTimeGrouping="month"/>
        <dateGroupItem year="2012" month="9" dateTimeGrouping="month"/>
        <dateGroupItem year="2012" month="12" dateTimeGrouping="month"/>
        <dateGroupItem year="2011" month="3" dateTimeGrouping="month"/>
        <dateGroupItem year="2011" month="6" dateTimeGrouping="month"/>
        <dateGroupItem year="2011" month="9" dateTimeGrouping="month"/>
        <dateGroupItem year="2011" month="12" dateTimeGrouping="month"/>
        <dateGroupItem year="2010" month="3" dateTimeGrouping="month"/>
        <dateGroupItem year="2010" month="6" dateTimeGrouping="month"/>
        <dateGroupItem year="2010" month="9" dateTimeGrouping="month"/>
        <dateGroupItem year="2010" month="12" dateTimeGrouping="month"/>
        <dateGroupItem year="2009" month="3" dateTimeGrouping="month"/>
        <dateGroupItem year="2009" month="6" dateTimeGrouping="month"/>
        <dateGroupItem year="2009" month="9" dateTimeGrouping="month"/>
        <dateGroupItem year="2009" month="12" dateTimeGrouping="month"/>
        <dateGroupItem year="2008" month="3" dateTimeGrouping="month"/>
        <dateGroupItem year="2008" month="6" dateTimeGrouping="month"/>
        <dateGroupItem year="2008" month="9" dateTimeGrouping="month"/>
        <dateGroupItem year="2008" month="12" dateTimeGrouping="month"/>
        <dateGroupItem year="2007" month="3" dateTimeGrouping="month"/>
        <dateGroupItem year="2007" month="6" dateTimeGrouping="month"/>
        <dateGroupItem year="2007" month="9" dateTimeGrouping="month"/>
        <dateGroupItem year="2007" month="12" dateTimeGrouping="month"/>
        <dateGroupItem year="2006" month="3" dateTimeGrouping="month"/>
        <dateGroupItem year="2006" month="6" dateTimeGrouping="month"/>
        <dateGroupItem year="2006" month="9" dateTimeGrouping="month"/>
        <dateGroupItem year="2006" month="12" dateTimeGrouping="month"/>
        <dateGroupItem year="2005" month="3" dateTimeGrouping="month"/>
        <dateGroupItem year="2005" month="6" dateTimeGrouping="month"/>
        <dateGroupItem year="2005" month="9" dateTimeGrouping="month"/>
        <dateGroupItem year="2005" month="12" dateTimeGrouping="month"/>
        <dateGroupItem year="2004" month="3" dateTimeGrouping="month"/>
        <dateGroupItem year="2004" month="6" dateTimeGrouping="month"/>
        <dateGroupItem year="2004" month="9" dateTimeGrouping="month"/>
        <dateGroupItem year="2004" month="12" dateTimeGrouping="month"/>
        <dateGroupItem year="2003" month="3" dateTimeGrouping="month"/>
        <dateGroupItem year="2003" month="6" dateTimeGrouping="month"/>
        <dateGroupItem year="2003" month="9" dateTimeGrouping="month"/>
        <dateGroupItem year="2003" month="12" dateTimeGrouping="month"/>
        <dateGroupItem year="2002" month="3" dateTimeGrouping="month"/>
        <dateGroupItem year="2002" month="6" dateTimeGrouping="month"/>
        <dateGroupItem year="2002" month="9" dateTimeGrouping="month"/>
        <dateGroupItem year="2002" month="12" dateTimeGrouping="month"/>
        <dateGroupItem year="2001" month="3" dateTimeGrouping="month"/>
        <dateGroupItem year="2001" month="6" dateTimeGrouping="month"/>
        <dateGroupItem year="2001" month="9" dateTimeGrouping="month"/>
        <dateGroupItem year="2001" month="12" dateTimeGrouping="month"/>
        <dateGroupItem year="2000" month="3" dateTimeGrouping="month"/>
        <dateGroupItem year="2000" month="6" dateTimeGrouping="month"/>
        <dateGroupItem year="2000" month="9" dateTimeGrouping="month"/>
        <dateGroupItem year="2000" month="12" dateTimeGrouping="month"/>
        <dateGroupItem year="1999" month="3" dateTimeGrouping="month"/>
        <dateGroupItem year="1999" month="6" dateTimeGrouping="month"/>
        <dateGroupItem year="1999" month="9" dateTimeGrouping="month"/>
        <dateGroupItem year="1999" month="12" dateTimeGrouping="month"/>
        <dateGroupItem year="1998" month="3" dateTimeGrouping="month"/>
        <dateGroupItem year="1998" month="6" dateTimeGrouping="month"/>
        <dateGroupItem year="1998" month="9" dateTimeGrouping="month"/>
        <dateGroupItem year="1998" month="12" dateTimeGrouping="month"/>
        <dateGroupItem year="1997" month="3" dateTimeGrouping="month"/>
        <dateGroupItem year="1997" month="6" dateTimeGrouping="month"/>
        <dateGroupItem year="1997" month="9" dateTimeGrouping="month"/>
        <dateGroupItem year="1997" month="12" dateTimeGrouping="month"/>
        <dateGroupItem year="1996" month="3" dateTimeGrouping="month"/>
        <dateGroupItem year="1996" month="6" dateTimeGrouping="month"/>
        <dateGroupItem year="1996" month="9" dateTimeGrouping="month"/>
        <dateGroupItem year="1996" month="12" dateTimeGrouping="month"/>
        <dateGroupItem year="1995" month="3" dateTimeGrouping="month"/>
        <dateGroupItem year="1995" month="6" dateTimeGrouping="month"/>
        <dateGroupItem year="1995" month="9" dateTimeGrouping="month"/>
        <dateGroupItem year="1995" month="12" dateTimeGrouping="month"/>
        <dateGroupItem year="1994" month="3" dateTimeGrouping="month"/>
        <dateGroupItem year="1994" month="6" dateTimeGrouping="month"/>
        <dateGroupItem year="1994" month="9" dateTimeGrouping="month"/>
        <dateGroupItem year="1994" month="12" dateTimeGrouping="month"/>
        <dateGroupItem year="1993" month="3" dateTimeGrouping="month"/>
        <dateGroupItem year="1993" month="6" dateTimeGrouping="month"/>
        <dateGroupItem year="1993" month="9" dateTimeGrouping="month"/>
        <dateGroupItem year="1993" month="12" dateTimeGrouping="month"/>
        <dateGroupItem year="1992" month="3" dateTimeGrouping="month"/>
        <dateGroupItem year="1992" month="6" dateTimeGrouping="month"/>
        <dateGroupItem year="1992" month="9" dateTimeGrouping="month"/>
        <dateGroupItem year="1992" month="12" dateTimeGrouping="month"/>
        <dateGroupItem year="1991" month="3" dateTimeGrouping="month"/>
        <dateGroupItem year="1991" month="6" dateTimeGrouping="month"/>
        <dateGroupItem year="1991" month="9" dateTimeGrouping="month"/>
        <dateGroupItem year="1991" month="12" dateTimeGrouping="month"/>
        <dateGroupItem year="1990" month="3" dateTimeGrouping="month"/>
        <dateGroupItem year="1990" month="6" dateTimeGrouping="month"/>
        <dateGroupItem year="1990" month="9" dateTimeGrouping="month"/>
        <dateGroupItem year="1990" month="12" dateTimeGrouping="month"/>
        <dateGroupItem year="1989" month="3" dateTimeGrouping="month"/>
        <dateGroupItem year="1989" month="6" dateTimeGrouping="month"/>
        <dateGroupItem year="1989" month="9" dateTimeGrouping="month"/>
        <dateGroupItem year="1989" month="12" dateTimeGrouping="month"/>
        <dateGroupItem year="1988" month="3" dateTimeGrouping="month"/>
        <dateGroupItem year="1988" month="6" dateTimeGrouping="month"/>
        <dateGroupItem year="1988" month="9" dateTimeGrouping="month"/>
        <dateGroupItem year="1988" month="12" dateTimeGrouping="month"/>
        <dateGroupItem year="1987" month="3" dateTimeGrouping="month"/>
        <dateGroupItem year="1987" month="6" dateTimeGrouping="month"/>
        <dateGroupItem year="1987" month="9" dateTimeGrouping="month"/>
        <dateGroupItem year="1987" month="12" dateTimeGrouping="month"/>
        <dateGroupItem year="1986" month="3" dateTimeGrouping="month"/>
        <dateGroupItem year="1986" month="6" dateTimeGrouping="month"/>
        <dateGroupItem year="1986" month="9" dateTimeGrouping="month"/>
        <dateGroupItem year="1986" month="12" dateTimeGrouping="month"/>
        <dateGroupItem year="1985" month="3" dateTimeGrouping="month"/>
        <dateGroupItem year="1985" month="6" dateTimeGrouping="month"/>
        <dateGroupItem year="1985" month="9" dateTimeGrouping="month"/>
        <dateGroupItem year="1985" month="12" dateTimeGrouping="month"/>
        <dateGroupItem year="1984" month="3" dateTimeGrouping="month"/>
        <dateGroupItem year="1984" month="6" dateTimeGrouping="month"/>
        <dateGroupItem year="1984" month="9" dateTimeGrouping="month"/>
        <dateGroupItem year="1984" month="12" dateTimeGrouping="month"/>
        <dateGroupItem year="1983" month="3" dateTimeGrouping="month"/>
        <dateGroupItem year="1983" month="6" dateTimeGrouping="month"/>
        <dateGroupItem year="1983" month="9" dateTimeGrouping="month"/>
        <dateGroupItem year="1983" month="12" dateTimeGrouping="month"/>
        <dateGroupItem year="1982" month="3" dateTimeGrouping="month"/>
        <dateGroupItem year="1982" month="6" dateTimeGrouping="month"/>
        <dateGroupItem year="1982" month="9" dateTimeGrouping="month"/>
        <dateGroupItem year="1982" month="12" dateTimeGrouping="month"/>
        <dateGroupItem year="1981" month="3" dateTimeGrouping="month"/>
        <dateGroupItem year="1981" month="6" dateTimeGrouping="month"/>
        <dateGroupItem year="1981" month="9" dateTimeGrouping="month"/>
        <dateGroupItem year="1981" month="12" dateTimeGrouping="month"/>
      </filters>
    </filterColumn>
    <filterColumn colId="3">
      <customFilters>
        <customFilter operator="notEqual" val=" "/>
      </customFilters>
    </filterColumn>
  </autoFilter>
  <tableColumns count="6">
    <tableColumn id="1" xr3:uid="{00000000-0010-0000-0C00-000001000000}" name="Dato" dataDxfId="24"/>
    <tableColumn id="2" xr3:uid="{00000000-0010-0000-0C00-000002000000}" name="Udlån, smal definition" dataDxfId="23"/>
    <tableColumn id="3" xr3:uid="{00000000-0010-0000-0C00-000003000000}" name="Udlån, bred definition" dataDxfId="22"/>
    <tableColumn id="4" xr3:uid="{00000000-0010-0000-0C00-000004000000}" name="BNP" dataDxfId="21"/>
    <tableColumn id="7" xr3:uid="{00000000-0010-0000-0C00-000007000000}" name="Udlån/BNP, smal definition" dataDxfId="20"/>
    <tableColumn id="8" xr3:uid="{00000000-0010-0000-0C00-000008000000}" name="Udlån/BNP, bred definition" dataDxfId="19"/>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F_Boligpriser_Indkomst" displayName="F_Boligpriser_Indkomst" ref="A7:E140" totalsRowShown="0" headerRowDxfId="18" dataDxfId="17">
  <tableColumns count="5">
    <tableColumn id="1" xr3:uid="{00000000-0010-0000-0D00-000001000000}" name="Dato" dataDxfId="16"/>
    <tableColumn id="2" xr3:uid="{00000000-0010-0000-0D00-000002000000}" name="Nominel disponibel indkomst" dataDxfId="15"/>
    <tableColumn id="3" xr3:uid="{00000000-0010-0000-0D00-000003000000}" name="Nominel huspris" dataDxfId="14"/>
    <tableColumn id="4" xr3:uid="{00000000-0010-0000-0D00-000004000000}" name="Nominel ejerlejlighedspris" dataDxfId="13"/>
    <tableColumn id="5" xr3:uid="{00000000-0010-0000-0D00-000005000000}" name="Vækst i reale huspriser" dataDxfId="1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E000000}" name="Betalingsbalancen" displayName="Betalingsbalancen" ref="A6:B142" totalsRowShown="0" headerRowDxfId="11" dataDxfId="10">
  <tableColumns count="2">
    <tableColumn id="1" xr3:uid="{00000000-0010-0000-0E00-000001000000}" name="Dato" dataDxfId="9"/>
    <tableColumn id="2" xr3:uid="{00000000-0010-0000-0E00-000002000000}" name="Betalingsbalancen/BNP" dataDxfId="8"/>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F000000}" name="F_Referencesats" displayName="F_Referencesats" ref="A6:E228" totalsRowShown="0" headerRowDxfId="7" dataDxfId="6">
  <sortState xmlns:xlrd2="http://schemas.microsoft.com/office/spreadsheetml/2017/richdata2" ref="A7:E228">
    <sortCondition ref="A6"/>
  </sortState>
  <tableColumns count="5">
    <tableColumn id="1" xr3:uid="{00000000-0010-0000-0F00-000001000000}" name="Dato" dataDxfId="5"/>
    <tableColumn id="2" xr3:uid="{00000000-0010-0000-0F00-000002000000}" name="Udlånsgap (procentpoint)" dataDxfId="4"/>
    <tableColumn id="6" xr3:uid="{00000000-0010-0000-0F00-000006000000}" name="Referencesats" dataDxfId="3">
      <calculatedColumnFormula>IF(B7&gt;2,IF(B7&lt;10,B7*0.3125-0.625,F_Referencesats[[#This Row],[Øvre grænse for referencesats]]),F_Referencesats[[#This Row],[Nedre grænse for referencesats]])</calculatedColumnFormula>
    </tableColumn>
    <tableColumn id="7" xr3:uid="{00000000-0010-0000-0F00-000007000000}" name="Nedre grænse for referencesats" dataDxfId="2"/>
    <tableColumn id="8" xr3:uid="{00000000-0010-0000-0F00-000008000000}" name="Øvre grænse for referencesats" dataDxfId="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_Core.accdb18" displayName="Tabel_Core.accdb18" ref="A7:E140" totalsRowShown="0" headerRowDxfId="93" dataDxfId="92">
  <sortState xmlns:xlrd2="http://schemas.microsoft.com/office/spreadsheetml/2017/richdata2" ref="A8:E138">
    <sortCondition ref="A7:A138"/>
  </sortState>
  <tableColumns count="5">
    <tableColumn id="1" xr3:uid="{00000000-0010-0000-0200-000001000000}" name="Dato" dataDxfId="91"/>
    <tableColumn id="2" xr3:uid="{00000000-0010-0000-0200-000002000000}" name="Enfamiliehuse" dataDxfId="90"/>
    <tableColumn id="3" xr3:uid="{00000000-0010-0000-0200-000003000000}" name="Ejerlejligheder" dataDxfId="89"/>
    <tableColumn id="4" xr3:uid="{00000000-0010-0000-0200-000004000000}" name="Erhvervsejendomme" dataDxfId="88"/>
    <tableColumn id="5" xr3:uid="{00000000-0010-0000-0200-000005000000}" name="Boligprisgab" dataDxfId="8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CCB_Merrente" displayName="CCB_Merrente" ref="A7:H287" totalsRowShown="0" headerRowDxfId="86" dataDxfId="85">
  <tableColumns count="8">
    <tableColumn id="1" xr3:uid="{00000000-0010-0000-0300-000001000000}" name="Dato" dataDxfId="0"/>
    <tableColumn id="2" xr3:uid="{00000000-0010-0000-0300-000002000000}" name="Nationalbankens ledende pengepolitiske rente" dataDxfId="84"/>
    <tableColumn id="3" xr3:uid="{00000000-0010-0000-0300-000003000000}" name="Udlånsrente, husholdninger" dataDxfId="83"/>
    <tableColumn id="4" xr3:uid="{00000000-0010-0000-0300-000004000000}" name="Udlånsrente, erhverv" dataDxfId="82"/>
    <tableColumn id="5" xr3:uid="{00000000-0010-0000-0300-000005000000}" name="Merrente, husholdninger" dataDxfId="81"/>
    <tableColumn id="6" xr3:uid="{00000000-0010-0000-0300-000006000000}" name="Merrente, erhverv" dataDxfId="80"/>
    <tableColumn id="7" xr3:uid="{00000000-0010-0000-0300-000007000000}" name="Merrente, husholdninger " dataDxfId="79"/>
    <tableColumn id="8" xr3:uid="{00000000-0010-0000-0300-000008000000}" name="Merrente, erhverv " dataDxfId="7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el_Core.accdb7" displayName="Tabel_Core.accdb7" ref="A6:B138" totalsRowShown="0" headerRowDxfId="77" dataDxfId="76">
  <tableColumns count="2">
    <tableColumn id="1" xr3:uid="{00000000-0010-0000-0400-000001000000}" name="Dato" dataDxfId="75"/>
    <tableColumn id="2" xr3:uid="{00000000-0010-0000-0400-000002000000}" name="Stiliseret boligbyrde" dataDxfId="7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Kreditvækst" displayName="Kreditvækst" ref="A6:G551" totalsRowShown="0" headerRowDxfId="73" dataDxfId="72">
  <autoFilter ref="A6:G551" xr:uid="{00000000-000C-0000-FFFF-FFFF05000000}">
    <filterColumn colId="0">
      <extLst>
        <ext xmlns:xlrd2="http://schemas.microsoft.com/office/spreadsheetml/2017/richdata2" uri="{1AD28BCE-077C-4C59-8B6E-1921CE8616D4}">
          <xlrd2:filterColumn>
            <xlrd2:filters>
              <xlrd2:dateGroupItem year="2025" month="3" dateTimeGrouping="month"/>
              <xlrd2:dateGroupItem year="2025" month="6" dateTimeGrouping="month"/>
              <xlrd2:dateGroupItem year="2025" month="9" dateTimeGrouping="month"/>
              <xlrd2:dateGroupItem year="2025" month="9" dateTimeGrouping="month"/>
              <xlrd2:dateGroupItem year="2025" month="12" dateTimeGrouping="month"/>
              <xlrd2:dateGroupItem year="2024" month="3" dateTimeGrouping="month"/>
              <xlrd2:dateGroupItem year="2024" month="6" dateTimeGrouping="month"/>
              <xlrd2:dateGroupItem year="2024" month="9" dateTimeGrouping="month"/>
              <xlrd2:dateGroupItem year="2024" month="12" dateTimeGrouping="month"/>
              <xlrd2:dateGroupItem year="2023" month="3" dateTimeGrouping="month"/>
              <xlrd2:dateGroupItem year="2023" month="6" dateTimeGrouping="month"/>
              <xlrd2:dateGroupItem year="2023" month="9" dateTimeGrouping="month"/>
              <xlrd2:dateGroupItem year="2023" month="12" dateTimeGrouping="month"/>
              <xlrd2:dateGroupItem year="2022" month="3" dateTimeGrouping="month"/>
              <xlrd2:dateGroupItem year="2022" month="6" dateTimeGrouping="month"/>
              <xlrd2:dateGroupItem year="2022" month="9" dateTimeGrouping="month"/>
              <xlrd2:dateGroupItem year="2022" month="12" dateTimeGrouping="month"/>
              <xlrd2:dateGroupItem year="2021" month="3" dateTimeGrouping="month"/>
              <xlrd2:dateGroupItem year="2021" month="6" dateTimeGrouping="month"/>
              <xlrd2:dateGroupItem year="2021" month="9" dateTimeGrouping="month"/>
              <xlrd2:dateGroupItem year="2021" month="12" dateTimeGrouping="month"/>
              <xlrd2:dateGroupItem year="2020" month="3" dateTimeGrouping="month"/>
              <xlrd2:dateGroupItem year="2020" month="6" dateTimeGrouping="month"/>
              <xlrd2:dateGroupItem year="2020" month="9" dateTimeGrouping="month"/>
              <xlrd2:dateGroupItem year="2020" month="12" dateTimeGrouping="month"/>
              <xlrd2:dateGroupItem year="2019" month="3" dateTimeGrouping="month"/>
              <xlrd2:dateGroupItem year="2019" month="6" dateTimeGrouping="month"/>
              <xlrd2:dateGroupItem year="2019" month="9" dateTimeGrouping="month"/>
              <xlrd2:dateGroupItem year="2019" month="12" dateTimeGrouping="month"/>
              <xlrd2:dateGroupItem year="2018" month="3" dateTimeGrouping="month"/>
              <xlrd2:dateGroupItem year="2018" month="6" dateTimeGrouping="month"/>
              <xlrd2:dateGroupItem year="2018" month="9" dateTimeGrouping="month"/>
              <xlrd2:dateGroupItem year="2018" month="12" dateTimeGrouping="month"/>
              <xlrd2:dateGroupItem year="2017" month="3" dateTimeGrouping="month"/>
              <xlrd2:dateGroupItem year="2017" month="6" dateTimeGrouping="month"/>
              <xlrd2:dateGroupItem year="2017" month="9" dateTimeGrouping="month"/>
              <xlrd2:dateGroupItem year="2017" month="12" dateTimeGrouping="month"/>
              <xlrd2:dateGroupItem year="2016" month="3" dateTimeGrouping="month"/>
              <xlrd2:dateGroupItem year="2016" month="6" dateTimeGrouping="month"/>
              <xlrd2:dateGroupItem year="2016" month="9" dateTimeGrouping="month"/>
              <xlrd2:dateGroupItem year="2016" month="12" dateTimeGrouping="month"/>
              <xlrd2:dateGroupItem year="2015" month="3" dateTimeGrouping="month"/>
              <xlrd2:dateGroupItem year="2015" month="6" dateTimeGrouping="month"/>
              <xlrd2:dateGroupItem year="2015" month="9" dateTimeGrouping="month"/>
              <xlrd2:dateGroupItem year="2015" month="12" dateTimeGrouping="month"/>
              <xlrd2:dateGroupItem year="2014" month="3" dateTimeGrouping="month"/>
              <xlrd2:dateGroupItem year="2014" month="6" dateTimeGrouping="month"/>
              <xlrd2:dateGroupItem year="2014" month="9" dateTimeGrouping="month"/>
              <xlrd2:dateGroupItem year="2014" month="12" dateTimeGrouping="month"/>
              <xlrd2:dateGroupItem year="2013" month="3" dateTimeGrouping="month"/>
              <xlrd2:dateGroupItem year="2013" month="6" dateTimeGrouping="month"/>
              <xlrd2:dateGroupItem year="2013" month="9" dateTimeGrouping="month"/>
              <xlrd2:dateGroupItem year="2013" month="12" dateTimeGrouping="month"/>
              <xlrd2:dateGroupItem year="2012" month="3" dateTimeGrouping="month"/>
              <xlrd2:dateGroupItem year="2012" month="6" dateTimeGrouping="month"/>
              <xlrd2:dateGroupItem year="2012" month="9" dateTimeGrouping="month"/>
              <xlrd2:dateGroupItem year="2012" month="12" dateTimeGrouping="month"/>
              <xlrd2:dateGroupItem year="2011" month="3" dateTimeGrouping="month"/>
              <xlrd2:dateGroupItem year="2011" month="6" dateTimeGrouping="month"/>
              <xlrd2:dateGroupItem year="2011" month="9" dateTimeGrouping="month"/>
              <xlrd2:dateGroupItem year="2011" month="12" dateTimeGrouping="month"/>
              <xlrd2:dateGroupItem year="2010" month="3" dateTimeGrouping="month"/>
              <xlrd2:dateGroupItem year="2010" month="6" dateTimeGrouping="month"/>
              <xlrd2:dateGroupItem year="2010" month="9" dateTimeGrouping="month"/>
              <xlrd2:dateGroupItem year="2010" month="12" dateTimeGrouping="month"/>
              <xlrd2:dateGroupItem year="2009" month="3" dateTimeGrouping="month"/>
              <xlrd2:dateGroupItem year="2009" month="6" dateTimeGrouping="month"/>
              <xlrd2:dateGroupItem year="2009" month="9" dateTimeGrouping="month"/>
              <xlrd2:dateGroupItem year="2009" month="12" dateTimeGrouping="month"/>
              <xlrd2:dateGroupItem year="2008" month="3" dateTimeGrouping="month"/>
              <xlrd2:dateGroupItem year="2008" month="6" dateTimeGrouping="month"/>
              <xlrd2:dateGroupItem year="2008" month="9" dateTimeGrouping="month"/>
              <xlrd2:dateGroupItem year="2008" month="12" dateTimeGrouping="month"/>
              <xlrd2:dateGroupItem year="2007" month="3" dateTimeGrouping="month"/>
              <xlrd2:dateGroupItem year="2007" month="6" dateTimeGrouping="month"/>
              <xlrd2:dateGroupItem year="2007" month="9" dateTimeGrouping="month"/>
              <xlrd2:dateGroupItem year="2007" month="12" dateTimeGrouping="month"/>
              <xlrd2:dateGroupItem year="2006" month="3" dateTimeGrouping="month"/>
              <xlrd2:dateGroupItem year="2006" month="6" dateTimeGrouping="month"/>
              <xlrd2:dateGroupItem year="2006" month="9" dateTimeGrouping="month"/>
              <xlrd2:dateGroupItem year="2006" month="12" dateTimeGrouping="month"/>
              <xlrd2:dateGroupItem year="2005" month="3" dateTimeGrouping="month"/>
              <xlrd2:dateGroupItem year="2005" month="6" dateTimeGrouping="month"/>
              <xlrd2:dateGroupItem year="2005" month="9" dateTimeGrouping="month"/>
              <xlrd2:dateGroupItem year="2005" month="12" dateTimeGrouping="month"/>
              <xlrd2:dateGroupItem year="2004" month="3" dateTimeGrouping="month"/>
              <xlrd2:dateGroupItem year="2004" month="6" dateTimeGrouping="month"/>
              <xlrd2:dateGroupItem year="2004" month="9" dateTimeGrouping="month"/>
              <xlrd2:dateGroupItem year="2004" month="12" dateTimeGrouping="month"/>
              <xlrd2:dateGroupItem year="2003" month="3" dateTimeGrouping="month"/>
              <xlrd2:dateGroupItem year="2003" month="6" dateTimeGrouping="month"/>
              <xlrd2:dateGroupItem year="2003" month="9" dateTimeGrouping="month"/>
              <xlrd2:dateGroupItem year="2003" month="12" dateTimeGrouping="month"/>
              <xlrd2:dateGroupItem year="2002" month="3" dateTimeGrouping="month"/>
              <xlrd2:dateGroupItem year="2002" month="6" dateTimeGrouping="month"/>
              <xlrd2:dateGroupItem year="2002" month="9" dateTimeGrouping="month"/>
              <xlrd2:dateGroupItem year="2002" month="12" dateTimeGrouping="month"/>
              <xlrd2:dateGroupItem year="2001" month="3" dateTimeGrouping="month"/>
              <xlrd2:dateGroupItem year="2001" month="6" dateTimeGrouping="month"/>
              <xlrd2:dateGroupItem year="2001" month="9" dateTimeGrouping="month"/>
              <xlrd2:dateGroupItem year="2001" month="12" dateTimeGrouping="month"/>
              <xlrd2:dateGroupItem year="2000" month="3" dateTimeGrouping="month"/>
              <xlrd2:dateGroupItem year="2000" month="6" dateTimeGrouping="month"/>
              <xlrd2:dateGroupItem year="2000" month="9" dateTimeGrouping="month"/>
              <xlrd2:dateGroupItem year="2000" month="12" dateTimeGrouping="month"/>
              <xlrd2:dateGroupItem year="1999" month="3" dateTimeGrouping="month"/>
              <xlrd2:dateGroupItem year="1999" month="6" dateTimeGrouping="month"/>
              <xlrd2:dateGroupItem year="1999" month="9" dateTimeGrouping="month"/>
              <xlrd2:dateGroupItem year="1999" month="12" dateTimeGrouping="month"/>
              <xlrd2:dateGroupItem year="1998" month="3" dateTimeGrouping="month"/>
              <xlrd2:dateGroupItem year="1998" month="6" dateTimeGrouping="month"/>
              <xlrd2:dateGroupItem year="1998" month="9" dateTimeGrouping="month"/>
              <xlrd2:dateGroupItem year="1998" month="12" dateTimeGrouping="month"/>
              <xlrd2:dateGroupItem year="1997" month="3" dateTimeGrouping="month"/>
              <xlrd2:dateGroupItem year="1997" month="6" dateTimeGrouping="month"/>
              <xlrd2:dateGroupItem year="1997" month="9" dateTimeGrouping="month"/>
              <xlrd2:dateGroupItem year="1997" month="12" dateTimeGrouping="month"/>
              <xlrd2:dateGroupItem year="1996" month="3" dateTimeGrouping="month"/>
              <xlrd2:dateGroupItem year="1996" month="6" dateTimeGrouping="month"/>
              <xlrd2:dateGroupItem year="1996" month="9" dateTimeGrouping="month"/>
              <xlrd2:dateGroupItem year="1996" month="12" dateTimeGrouping="month"/>
              <xlrd2:dateGroupItem year="1995" month="3" dateTimeGrouping="month"/>
              <xlrd2:dateGroupItem year="1995" month="6" dateTimeGrouping="month"/>
              <xlrd2:dateGroupItem year="1995" month="9" dateTimeGrouping="month"/>
              <xlrd2:dateGroupItem year="1995" month="12" dateTimeGrouping="month"/>
              <xlrd2:dateGroupItem year="1994" month="3" dateTimeGrouping="month"/>
              <xlrd2:dateGroupItem year="1994" month="6" dateTimeGrouping="month"/>
              <xlrd2:dateGroupItem year="1994" month="9" dateTimeGrouping="month"/>
              <xlrd2:dateGroupItem year="1994" month="12" dateTimeGrouping="month"/>
              <xlrd2:dateGroupItem year="1993" month="3" dateTimeGrouping="month"/>
              <xlrd2:dateGroupItem year="1993" month="6" dateTimeGrouping="month"/>
              <xlrd2:dateGroupItem year="1993" month="9" dateTimeGrouping="month"/>
              <xlrd2:dateGroupItem year="1993" month="12" dateTimeGrouping="month"/>
              <xlrd2:dateGroupItem year="1992" month="3" dateTimeGrouping="month"/>
              <xlrd2:dateGroupItem year="1992" month="6" dateTimeGrouping="month"/>
              <xlrd2:dateGroupItem year="1992" month="9" dateTimeGrouping="month"/>
              <xlrd2:dateGroupItem year="1992" month="12" dateTimeGrouping="month"/>
              <xlrd2:dateGroupItem year="1991" month="3" dateTimeGrouping="month"/>
              <xlrd2:dateGroupItem year="1991" month="6" dateTimeGrouping="month"/>
              <xlrd2:dateGroupItem year="1991" month="9" dateTimeGrouping="month"/>
              <xlrd2:dateGroupItem year="1991" month="12" dateTimeGrouping="month"/>
              <xlrd2:dateGroupItem year="1990" month="3" dateTimeGrouping="month"/>
              <xlrd2:dateGroupItem year="1990" month="6" dateTimeGrouping="month"/>
              <xlrd2:dateGroupItem year="1990" month="9" dateTimeGrouping="month"/>
              <xlrd2:dateGroupItem year="1990" month="12" dateTimeGrouping="month"/>
              <xlrd2:dateGroupItem year="1989" month="3" dateTimeGrouping="month"/>
              <xlrd2:dateGroupItem year="1989" month="6" dateTimeGrouping="month"/>
              <xlrd2:dateGroupItem year="1989" month="9" dateTimeGrouping="month"/>
              <xlrd2:dateGroupItem year="1989" month="12" dateTimeGrouping="month"/>
              <xlrd2:dateGroupItem year="1988" month="3" dateTimeGrouping="month"/>
              <xlrd2:dateGroupItem year="1988" month="6" dateTimeGrouping="month"/>
              <xlrd2:dateGroupItem year="1988" month="9" dateTimeGrouping="month"/>
              <xlrd2:dateGroupItem year="1988" month="12" dateTimeGrouping="month"/>
              <xlrd2:dateGroupItem year="1987" month="3" dateTimeGrouping="month"/>
              <xlrd2:dateGroupItem year="1987" month="6" dateTimeGrouping="month"/>
              <xlrd2:dateGroupItem year="1987" month="9" dateTimeGrouping="month"/>
              <xlrd2:dateGroupItem year="1987" month="12" dateTimeGrouping="month"/>
              <xlrd2:dateGroupItem year="1986" month="3" dateTimeGrouping="month"/>
              <xlrd2:dateGroupItem year="1986" month="6" dateTimeGrouping="month"/>
              <xlrd2:dateGroupItem year="1986" month="9" dateTimeGrouping="month"/>
              <xlrd2:dateGroupItem year="1986" month="12" dateTimeGrouping="month"/>
              <xlrd2:dateGroupItem year="1985" month="3" dateTimeGrouping="month"/>
              <xlrd2:dateGroupItem year="1985" month="6" dateTimeGrouping="month"/>
              <xlrd2:dateGroupItem year="1985" month="9" dateTimeGrouping="month"/>
              <xlrd2:dateGroupItem year="1985" month="12" dateTimeGrouping="month"/>
              <xlrd2:dateGroupItem year="1984" month="3" dateTimeGrouping="month"/>
              <xlrd2:dateGroupItem year="1984" month="6" dateTimeGrouping="month"/>
              <xlrd2:dateGroupItem year="1984" month="9" dateTimeGrouping="month"/>
              <xlrd2:dateGroupItem year="1984" month="12" dateTimeGrouping="month"/>
              <xlrd2:dateGroupItem year="1983" month="3" dateTimeGrouping="month"/>
              <xlrd2:dateGroupItem year="1983" month="6" dateTimeGrouping="month"/>
              <xlrd2:dateGroupItem year="1983" month="9" dateTimeGrouping="month"/>
              <xlrd2:dateGroupItem year="1983" month="12" dateTimeGrouping="month"/>
              <xlrd2:dateGroupItem year="1982" month="3" dateTimeGrouping="month"/>
              <xlrd2:dateGroupItem year="1982" month="6" dateTimeGrouping="month"/>
              <xlrd2:dateGroupItem year="1982" month="9" dateTimeGrouping="month"/>
              <xlrd2:dateGroupItem year="1982" month="12" dateTimeGrouping="month"/>
              <xlrd2:dateGroupItem year="1981" month="3" dateTimeGrouping="month"/>
              <xlrd2:dateGroupItem year="1981" month="6" dateTimeGrouping="month"/>
              <xlrd2:dateGroupItem year="1981" month="9" dateTimeGrouping="month"/>
              <xlrd2:dateGroupItem year="1981" month="12" dateTimeGrouping="month"/>
              <xlrd2:dateGroupItem year="1980" month="3" dateTimeGrouping="month"/>
              <xlrd2:dateGroupItem year="1980" month="6" dateTimeGrouping="month"/>
              <xlrd2:dateGroupItem year="1980" month="9" dateTimeGrouping="month"/>
              <xlrd2:dateGroupItem year="1980" month="12" dateTimeGrouping="month"/>
              <xlrd2:dateGroupItem year="1979" month="3" dateTimeGrouping="month"/>
              <xlrd2:dateGroupItem year="1979" month="6" dateTimeGrouping="month"/>
              <xlrd2:dateGroupItem year="1979" month="9" dateTimeGrouping="month"/>
              <xlrd2:dateGroupItem year="1979" month="12" dateTimeGrouping="month"/>
            </xlrd2:filters>
          </xlrd2:filterColumn>
        </ext>
      </extLst>
    </filterColumn>
    <filterColumn colId="4">
      <customFilters>
        <customFilter operator="notEqual" val=" "/>
      </customFilters>
    </filterColumn>
  </autoFilter>
  <tableColumns count="7">
    <tableColumn id="1" xr3:uid="{00000000-0010-0000-0500-000001000000}" name="Dato" dataDxfId="71"/>
    <tableColumn id="2" xr3:uid="{00000000-0010-0000-0500-000002000000}" name="Udlån/BNP (pct. af BNP)" dataDxfId="70"/>
    <tableColumn id="3" xr3:uid="{00000000-0010-0000-0500-000003000000}" name="Udlån til erhverv (mia. kr.)" dataDxfId="69"/>
    <tableColumn id="4" xr3:uid="{00000000-0010-0000-0500-000004000000}" name="Udlån til husholdninger (mia. kr.)" dataDxfId="68"/>
    <tableColumn id="5" xr3:uid="{00000000-0010-0000-0500-000005000000}" name="Udlån/BNP (årlig vækst, pct.)" dataDxfId="67">
      <calculatedColumnFormula>IF(ISNUMBER(Kreditvækst[[#This Row],[Udlån/BNP (pct. af BNP)]]),IFERROR((Kreditvækst[[#This Row],[Udlån/BNP (pct. af BNP)]]/VLOOKUP(DATE(YEAR(Kreditvækst[[#This Row],[Dato]])-1,MONTH(Kreditvækst[[#This Row],[Dato]]),DAY(Kreditvækst[[#This Row],[Dato]])),Kreditvækst[[#All],[Dato]:[Udlån/BNP (pct. af BNP)]],2,FALSE)-1)*100,NA()),NA())</calculatedColumnFormula>
    </tableColumn>
    <tableColumn id="6" xr3:uid="{00000000-0010-0000-0500-000006000000}" name="Udlån til erhverv (årlig vækst, pct.)" dataDxfId="66">
      <calculatedColumnFormula>IFERROR((Kreditvækst[[#This Row],[Udlån til erhverv (mia. kr.)]]/VLOOKUP(DATE(YEAR(Kreditvækst[[#This Row],[Dato]])-1,MONTH(Kreditvækst[[#This Row],[Dato]])+1,1)-1,Kreditvækst[[Dato]:[Udlån til erhverv (mia. kr.)]],3,FALSE)-1)*100,NA())</calculatedColumnFormula>
    </tableColumn>
    <tableColumn id="7" xr3:uid="{00000000-0010-0000-0500-000007000000}" name="Udlån til husholdninger (årlig vækst, pct.)" dataDxfId="65">
      <calculatedColumnFormula>IFERROR((Kreditvækst[[#This Row],[Udlån til husholdninger (mia. kr.)]]/VLOOKUP(DATE(YEAR(Kreditvækst[[#This Row],[Dato]])-1,MONTH(Kreditvækst[[#This Row],[Dato]])+1,1)-1,Kreditvækst[[Dato]:[Udlån til husholdninger (mia. kr.)]],4,FALSE)-1)*100,NA())</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F_Udlaansgab" displayName="F_Udlaansgab" ref="A6:G228" totalsRowShown="0" headerRowDxfId="64" dataDxfId="63">
  <tableColumns count="7">
    <tableColumn id="1" xr3:uid="{00000000-0010-0000-0600-000001000000}" name="Dato" dataDxfId="62"/>
    <tableColumn id="2" xr3:uid="{00000000-0010-0000-0600-000002000000}" name="Udlån (mia. kr.)" dataDxfId="61"/>
    <tableColumn id="3" xr3:uid="{00000000-0010-0000-0600-000003000000}" name="BNP (mia. kr.)" dataDxfId="60"/>
    <tableColumn id="5" xr3:uid="{00000000-0010-0000-0600-000005000000}" name="Udlån/BNP (pct. af BNP)" dataDxfId="59">
      <calculatedColumnFormula>F_Udlaansgab[[#This Row],[Udlån (mia. kr.)]]/F_Udlaansgab[[#This Row],[BNP (mia. kr.)]]*100</calculatedColumnFormula>
    </tableColumn>
    <tableColumn id="4" xr3:uid="{00000000-0010-0000-0600-000004000000}" name="Trend" dataDxfId="58"/>
    <tableColumn id="6" xr3:uid="{00000000-0010-0000-0600-000006000000}" name="Udlånsgab (procentpoint)" dataDxfId="57">
      <calculatedColumnFormula>F_Udlaansgab[[#This Row],[Udlån/BNP (pct. af BNP)]]-F_Udlaansgab[[#This Row],[Trend]]</calculatedColumnFormula>
    </tableColumn>
    <tableColumn id="7" xr3:uid="{00000000-0010-0000-0600-000007000000}" name="Grænseværdi" dataDxfId="56">
      <calculatedColumnFormula>2</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_FT_Inputdata_CCB" displayName="Table_FT_Inputdata_CCB" ref="A7:D189" totalsRowShown="0" headerRowDxfId="55" dataDxfId="54">
  <tableColumns count="4">
    <tableColumn id="2" xr3:uid="{00000000-0010-0000-0700-000002000000}" name="Dato" dataDxfId="53"/>
    <tableColumn id="3" xr3:uid="{00000000-0010-0000-0700-000003000000}" name="Gearing, koncerner" dataDxfId="52"/>
    <tableColumn id="4" xr3:uid="{00000000-0010-0000-0700-000004000000}" name="Gearing, pengeinstitutter" dataDxfId="51"/>
    <tableColumn id="5" xr3:uid="{00000000-0010-0000-0700-000005000000}" name="Kapitaloverdækning, pengeinstitutter" dataDxfId="5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8000000}" name="Table23" displayName="Table23" ref="E7:G189" totalsRowShown="0" headerRowDxfId="49" dataDxfId="48">
  <tableColumns count="3">
    <tableColumn id="1" xr3:uid="{00000000-0010-0000-0800-000001000000}" name="Gearing, koncerner " dataDxfId="47"/>
    <tableColumn id="2" xr3:uid="{00000000-0010-0000-0800-000002000000}" name="Gearing, pengeinstitutter " dataDxfId="46"/>
    <tableColumn id="3" xr3:uid="{00000000-0010-0000-0800-000003000000}" name="Kapitaloverdækning, pengeinstitutter (højre akse)" dataDxfId="4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el_FT_Inputdata_1" displayName="Tabel_FT_Inputdata_1" ref="A6:D96" totalsRowShown="0" headerRowDxfId="44" dataDxfId="43">
  <tableColumns count="4">
    <tableColumn id="2" xr3:uid="{00000000-0010-0000-0900-000002000000}" name="Dato" dataDxfId="42"/>
    <tableColumn id="3" xr3:uid="{00000000-0010-0000-0900-000003000000}" name="Egenkapitalens forrentning før skat (annualiseret)" dataDxfId="41"/>
    <tableColumn id="4" xr3:uid="{00000000-0010-0000-0900-000004000000}" name="10-årig statobligationsrente" dataDxfId="40"/>
    <tableColumn id="1" xr3:uid="{00000000-0010-0000-0900-000001000000}" name="Merafkast i forhold til 10-årig statsobligation" dataDxfId="39"/>
  </tableColumns>
  <tableStyleInfo name="TableStyleMedium2" showFirstColumn="0" showLastColumn="0" showRowStripes="1" showColumnStripes="0"/>
</table>
</file>

<file path=xl/theme/theme1.xml><?xml version="1.0" encoding="utf-8"?>
<a:theme xmlns:a="http://schemas.openxmlformats.org/drawingml/2006/main" name="DSRR 2020">
  <a:themeElements>
    <a:clrScheme name="DSRR farver">
      <a:dk1>
        <a:srgbClr val="000000"/>
      </a:dk1>
      <a:lt1>
        <a:sysClr val="window" lastClr="FFFFFF"/>
      </a:lt1>
      <a:dk2>
        <a:srgbClr val="8CC2E2"/>
      </a:dk2>
      <a:lt2>
        <a:srgbClr val="6B7F88"/>
      </a:lt2>
      <a:accent1>
        <a:srgbClr val="003865"/>
      </a:accent1>
      <a:accent2>
        <a:srgbClr val="EA6852"/>
      </a:accent2>
      <a:accent3>
        <a:srgbClr val="BCC5C9"/>
      </a:accent3>
      <a:accent4>
        <a:srgbClr val="0078BF"/>
      </a:accent4>
      <a:accent5>
        <a:srgbClr val="F8CABF"/>
      </a:accent5>
      <a:accent6>
        <a:srgbClr val="6B7F88"/>
      </a:accent6>
      <a:hlink>
        <a:srgbClr val="007BD2"/>
      </a:hlink>
      <a:folHlink>
        <a:srgbClr val="EA685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theme="4"/>
  </sheetPr>
  <dimension ref="A1:A21"/>
  <sheetViews>
    <sheetView showGridLines="0" workbookViewId="0"/>
  </sheetViews>
  <sheetFormatPr defaultColWidth="8.85546875" defaultRowHeight="15.75" x14ac:dyDescent="0.3"/>
  <cols>
    <col min="1" max="1" width="114.28515625" style="1" customWidth="1"/>
    <col min="2" max="16384" width="8.85546875" style="1"/>
  </cols>
  <sheetData>
    <row r="1" spans="1:1" ht="21" x14ac:dyDescent="0.35">
      <c r="A1" s="55" t="s">
        <v>9</v>
      </c>
    </row>
    <row r="2" spans="1:1" x14ac:dyDescent="0.3">
      <c r="A2" s="56"/>
    </row>
    <row r="3" spans="1:1" ht="16.5" x14ac:dyDescent="0.3">
      <c r="A3" s="57" t="s">
        <v>10</v>
      </c>
    </row>
    <row r="4" spans="1:1" ht="31.5" x14ac:dyDescent="0.3">
      <c r="A4" s="56" t="s">
        <v>11</v>
      </c>
    </row>
    <row r="5" spans="1:1" x14ac:dyDescent="0.3">
      <c r="A5" s="56"/>
    </row>
    <row r="6" spans="1:1" ht="47.25" x14ac:dyDescent="0.3">
      <c r="A6" s="56" t="s">
        <v>12</v>
      </c>
    </row>
    <row r="7" spans="1:1" x14ac:dyDescent="0.3">
      <c r="A7" s="56"/>
    </row>
    <row r="8" spans="1:1" x14ac:dyDescent="0.3">
      <c r="A8" s="56" t="s">
        <v>13</v>
      </c>
    </row>
    <row r="9" spans="1:1" x14ac:dyDescent="0.3">
      <c r="A9" s="56"/>
    </row>
    <row r="10" spans="1:1" ht="16.5" x14ac:dyDescent="0.3">
      <c r="A10" s="57" t="s">
        <v>14</v>
      </c>
    </row>
    <row r="11" spans="1:1" ht="25.5" x14ac:dyDescent="0.3">
      <c r="A11" s="58" t="s">
        <v>135</v>
      </c>
    </row>
    <row r="12" spans="1:1" x14ac:dyDescent="0.3">
      <c r="A12" s="56"/>
    </row>
    <row r="13" spans="1:1" ht="25.5" x14ac:dyDescent="0.3">
      <c r="A13" s="58" t="s">
        <v>136</v>
      </c>
    </row>
    <row r="14" spans="1:1" x14ac:dyDescent="0.3">
      <c r="A14" s="56"/>
    </row>
    <row r="15" spans="1:1" x14ac:dyDescent="0.3">
      <c r="A15" s="58" t="s">
        <v>137</v>
      </c>
    </row>
    <row r="16" spans="1:1" x14ac:dyDescent="0.3">
      <c r="A16" s="58"/>
    </row>
    <row r="17" spans="1:1" x14ac:dyDescent="0.3">
      <c r="A17" s="56" t="s">
        <v>85</v>
      </c>
    </row>
    <row r="18" spans="1:1" x14ac:dyDescent="0.3">
      <c r="A18" s="56"/>
    </row>
    <row r="19" spans="1:1" x14ac:dyDescent="0.3">
      <c r="A19" s="56" t="s">
        <v>70</v>
      </c>
    </row>
    <row r="20" spans="1:1" x14ac:dyDescent="0.3">
      <c r="A20" s="56"/>
    </row>
    <row r="21" spans="1:1" x14ac:dyDescent="0.3">
      <c r="A21" s="59" t="s">
        <v>138</v>
      </c>
    </row>
  </sheetData>
  <pageMargins left="0.7" right="0.7" top="0.75" bottom="0.75"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2"/>
  <dimension ref="A1:H197"/>
  <sheetViews>
    <sheetView zoomScaleNormal="100" workbookViewId="0">
      <selection sqref="A1:G1"/>
    </sheetView>
  </sheetViews>
  <sheetFormatPr defaultColWidth="9.140625" defaultRowHeight="13.5" x14ac:dyDescent="0.25"/>
  <cols>
    <col min="1" max="1" width="11" style="6" bestFit="1" customWidth="1"/>
    <col min="2" max="2" width="19" style="6" bestFit="1" customWidth="1"/>
    <col min="3" max="3" width="24.5703125" style="6" bestFit="1" customWidth="1"/>
    <col min="4" max="4" width="36.42578125" style="6" bestFit="1" customWidth="1"/>
    <col min="5" max="5" width="21.28515625" style="6" bestFit="1" customWidth="1"/>
    <col min="6" max="6" width="26.5703125" style="6" bestFit="1" customWidth="1"/>
    <col min="7" max="7" width="48.5703125" style="6" bestFit="1" customWidth="1"/>
    <col min="8" max="8" width="33.42578125" style="6" customWidth="1"/>
    <col min="9" max="9" width="36.28515625" style="6" customWidth="1"/>
    <col min="10" max="10" width="46.28515625" style="6" customWidth="1"/>
    <col min="11" max="16384" width="9.140625" style="6"/>
  </cols>
  <sheetData>
    <row r="1" spans="1:8" ht="26.25" customHeight="1" thickBot="1" x14ac:dyDescent="0.3">
      <c r="A1" s="102" t="s">
        <v>112</v>
      </c>
      <c r="B1" s="103"/>
      <c r="C1" s="103"/>
      <c r="D1" s="103"/>
      <c r="E1" s="103"/>
      <c r="F1" s="103"/>
      <c r="G1" s="103"/>
      <c r="H1" s="16"/>
    </row>
    <row r="2" spans="1:8" ht="99.75" customHeight="1" x14ac:dyDescent="0.25">
      <c r="A2" s="9" t="s">
        <v>24</v>
      </c>
      <c r="B2" s="104" t="s">
        <v>145</v>
      </c>
      <c r="C2" s="104"/>
      <c r="D2" s="104"/>
      <c r="E2" s="104"/>
      <c r="F2" s="104"/>
      <c r="G2" s="104"/>
      <c r="H2" s="12"/>
    </row>
    <row r="3" spans="1:8" x14ac:dyDescent="0.25">
      <c r="A3" s="10" t="s">
        <v>25</v>
      </c>
      <c r="B3" s="100" t="s">
        <v>111</v>
      </c>
      <c r="C3" s="100"/>
      <c r="D3" s="100"/>
      <c r="E3" s="100"/>
      <c r="F3" s="100"/>
      <c r="G3" s="100"/>
      <c r="H3" s="12"/>
    </row>
    <row r="4" spans="1:8" x14ac:dyDescent="0.25">
      <c r="B4" s="14"/>
      <c r="C4" s="14"/>
      <c r="D4" s="14"/>
      <c r="E4" s="14"/>
      <c r="F4" s="2"/>
      <c r="G4" s="11" t="s">
        <v>35</v>
      </c>
    </row>
    <row r="6" spans="1:8" x14ac:dyDescent="0.25">
      <c r="A6" s="62"/>
      <c r="B6" s="62"/>
      <c r="C6" s="62"/>
      <c r="D6" s="70"/>
      <c r="E6" s="107" t="s">
        <v>68</v>
      </c>
      <c r="F6" s="92"/>
      <c r="G6" s="93"/>
      <c r="H6" s="69"/>
    </row>
    <row r="7" spans="1:8" x14ac:dyDescent="0.25">
      <c r="A7" s="2" t="s">
        <v>33</v>
      </c>
      <c r="B7" s="2" t="s">
        <v>54</v>
      </c>
      <c r="C7" s="2" t="s">
        <v>53</v>
      </c>
      <c r="D7" s="22" t="s">
        <v>134</v>
      </c>
      <c r="E7" s="22" t="s">
        <v>125</v>
      </c>
      <c r="F7" s="2" t="s">
        <v>126</v>
      </c>
      <c r="G7" s="2" t="s">
        <v>139</v>
      </c>
    </row>
    <row r="8" spans="1:8" x14ac:dyDescent="0.25">
      <c r="A8" s="3">
        <v>29586</v>
      </c>
      <c r="B8" s="4"/>
      <c r="C8" s="4">
        <v>15.1266328878973</v>
      </c>
      <c r="D8" s="28"/>
      <c r="E8" s="28"/>
      <c r="F8" s="28"/>
      <c r="G8" s="28"/>
    </row>
    <row r="9" spans="1:8" x14ac:dyDescent="0.25">
      <c r="A9" s="3">
        <v>29676</v>
      </c>
      <c r="B9" s="4"/>
      <c r="C9" s="4">
        <v>15.1266328878973</v>
      </c>
      <c r="D9" s="28"/>
      <c r="E9" s="28"/>
      <c r="F9" s="28"/>
      <c r="G9" s="28"/>
    </row>
    <row r="10" spans="1:8" x14ac:dyDescent="0.25">
      <c r="A10" s="3">
        <v>29767</v>
      </c>
      <c r="B10" s="4"/>
      <c r="C10" s="4">
        <v>15.1266328878973</v>
      </c>
      <c r="D10" s="28"/>
      <c r="E10" s="28"/>
      <c r="F10" s="28"/>
      <c r="G10" s="28"/>
    </row>
    <row r="11" spans="1:8" x14ac:dyDescent="0.25">
      <c r="A11" s="3">
        <v>29859</v>
      </c>
      <c r="B11" s="4"/>
      <c r="C11" s="4">
        <v>15.1266328878973</v>
      </c>
      <c r="D11" s="28"/>
      <c r="E11" s="28"/>
      <c r="F11" s="28">
        <v>15.1266328878973</v>
      </c>
      <c r="G11" s="28"/>
    </row>
    <row r="12" spans="1:8" x14ac:dyDescent="0.25">
      <c r="A12" s="3">
        <v>29951</v>
      </c>
      <c r="B12" s="4"/>
      <c r="C12" s="4">
        <v>15.7944915346567</v>
      </c>
      <c r="D12" s="28"/>
      <c r="E12" s="28"/>
      <c r="F12" s="28">
        <v>15.293597549587149</v>
      </c>
      <c r="G12" s="28"/>
    </row>
    <row r="13" spans="1:8" x14ac:dyDescent="0.25">
      <c r="A13" s="3">
        <v>30041</v>
      </c>
      <c r="B13" s="4"/>
      <c r="C13" s="4">
        <v>15.7944915346567</v>
      </c>
      <c r="D13" s="28"/>
      <c r="E13" s="28"/>
      <c r="F13" s="28">
        <v>15.460562211277001</v>
      </c>
      <c r="G13" s="28"/>
    </row>
    <row r="14" spans="1:8" x14ac:dyDescent="0.25">
      <c r="A14" s="3">
        <v>30132</v>
      </c>
      <c r="B14" s="4"/>
      <c r="C14" s="4">
        <v>15.7944915346567</v>
      </c>
      <c r="D14" s="28"/>
      <c r="E14" s="28"/>
      <c r="F14" s="28">
        <v>15.62752687296685</v>
      </c>
      <c r="G14" s="28"/>
    </row>
    <row r="15" spans="1:8" x14ac:dyDescent="0.25">
      <c r="A15" s="3">
        <v>30224</v>
      </c>
      <c r="B15" s="4"/>
      <c r="C15" s="4">
        <v>15.7944915346567</v>
      </c>
      <c r="D15" s="28"/>
      <c r="E15" s="28"/>
      <c r="F15" s="28">
        <v>15.7944915346567</v>
      </c>
      <c r="G15" s="28"/>
    </row>
    <row r="16" spans="1:8" x14ac:dyDescent="0.25">
      <c r="A16" s="3">
        <v>30316</v>
      </c>
      <c r="B16" s="4"/>
      <c r="C16" s="4">
        <v>15.419420403626649</v>
      </c>
      <c r="D16" s="28"/>
      <c r="E16" s="28"/>
      <c r="F16" s="28">
        <v>15.70072375189919</v>
      </c>
      <c r="G16" s="28"/>
    </row>
    <row r="17" spans="1:7" x14ac:dyDescent="0.25">
      <c r="A17" s="3">
        <v>30406</v>
      </c>
      <c r="B17" s="4"/>
      <c r="C17" s="4">
        <v>15.419420403626649</v>
      </c>
      <c r="D17" s="28"/>
      <c r="E17" s="28"/>
      <c r="F17" s="28">
        <v>15.60695596914168</v>
      </c>
      <c r="G17" s="28"/>
    </row>
    <row r="18" spans="1:7" x14ac:dyDescent="0.25">
      <c r="A18" s="3">
        <v>30497</v>
      </c>
      <c r="B18" s="4"/>
      <c r="C18" s="4">
        <v>15.419420403626649</v>
      </c>
      <c r="D18" s="28"/>
      <c r="E18" s="28"/>
      <c r="F18" s="28">
        <v>15.51318818638417</v>
      </c>
      <c r="G18" s="28"/>
    </row>
    <row r="19" spans="1:7" x14ac:dyDescent="0.25">
      <c r="A19" s="3">
        <v>30589</v>
      </c>
      <c r="B19" s="4"/>
      <c r="C19" s="4">
        <v>15.419420403626649</v>
      </c>
      <c r="D19" s="28"/>
      <c r="E19" s="28"/>
      <c r="F19" s="28">
        <v>15.419420403626649</v>
      </c>
      <c r="G19" s="28"/>
    </row>
    <row r="20" spans="1:7" x14ac:dyDescent="0.25">
      <c r="A20" s="3">
        <v>30681</v>
      </c>
      <c r="B20" s="4"/>
      <c r="C20" s="4">
        <v>13.922629805238991</v>
      </c>
      <c r="D20" s="28"/>
      <c r="E20" s="28"/>
      <c r="F20" s="28">
        <v>15.045222754029741</v>
      </c>
      <c r="G20" s="28"/>
    </row>
    <row r="21" spans="1:7" x14ac:dyDescent="0.25">
      <c r="A21" s="3">
        <v>30772</v>
      </c>
      <c r="B21" s="4"/>
      <c r="C21" s="4">
        <v>13.922629805238991</v>
      </c>
      <c r="D21" s="28"/>
      <c r="E21" s="28"/>
      <c r="F21" s="28">
        <v>14.67102510443282</v>
      </c>
      <c r="G21" s="28"/>
    </row>
    <row r="22" spans="1:7" x14ac:dyDescent="0.25">
      <c r="A22" s="3">
        <v>30863</v>
      </c>
      <c r="B22" s="4"/>
      <c r="C22" s="4">
        <v>13.922629805238991</v>
      </c>
      <c r="D22" s="28"/>
      <c r="E22" s="28"/>
      <c r="F22" s="28">
        <v>14.296827454835899</v>
      </c>
      <c r="G22" s="28"/>
    </row>
    <row r="23" spans="1:7" x14ac:dyDescent="0.25">
      <c r="A23" s="3">
        <v>30955</v>
      </c>
      <c r="B23" s="4"/>
      <c r="C23" s="4">
        <v>13.922629805238991</v>
      </c>
      <c r="D23" s="28"/>
      <c r="E23" s="28"/>
      <c r="F23" s="28">
        <v>13.922629805238991</v>
      </c>
      <c r="G23" s="28"/>
    </row>
    <row r="24" spans="1:7" x14ac:dyDescent="0.25">
      <c r="A24" s="3">
        <v>31047</v>
      </c>
      <c r="B24" s="4"/>
      <c r="C24" s="4">
        <v>16.825339588200741</v>
      </c>
      <c r="D24" s="28"/>
      <c r="E24" s="28"/>
      <c r="F24" s="28">
        <v>14.64830725097943</v>
      </c>
      <c r="G24" s="28"/>
    </row>
    <row r="25" spans="1:7" x14ac:dyDescent="0.25">
      <c r="A25" s="3">
        <v>31137</v>
      </c>
      <c r="B25" s="4"/>
      <c r="C25" s="4">
        <v>16.825339588200741</v>
      </c>
      <c r="D25" s="28"/>
      <c r="E25" s="28"/>
      <c r="F25" s="28">
        <v>15.373984696719861</v>
      </c>
      <c r="G25" s="28"/>
    </row>
    <row r="26" spans="1:7" x14ac:dyDescent="0.25">
      <c r="A26" s="3">
        <v>31228</v>
      </c>
      <c r="B26" s="4"/>
      <c r="C26" s="4">
        <v>16.825339588200741</v>
      </c>
      <c r="D26" s="28"/>
      <c r="E26" s="28"/>
      <c r="F26" s="28">
        <v>16.0996621424603</v>
      </c>
      <c r="G26" s="28"/>
    </row>
    <row r="27" spans="1:7" x14ac:dyDescent="0.25">
      <c r="A27" s="3">
        <v>31320</v>
      </c>
      <c r="B27" s="4"/>
      <c r="C27" s="4">
        <v>16.825339588200741</v>
      </c>
      <c r="D27" s="28"/>
      <c r="E27" s="28"/>
      <c r="F27" s="28">
        <v>16.825339588200741</v>
      </c>
      <c r="G27" s="28"/>
    </row>
    <row r="28" spans="1:7" x14ac:dyDescent="0.25">
      <c r="A28" s="3">
        <v>31412</v>
      </c>
      <c r="B28" s="4"/>
      <c r="C28" s="4">
        <v>15.807047018348619</v>
      </c>
      <c r="D28" s="28"/>
      <c r="E28" s="28"/>
      <c r="F28" s="28">
        <v>16.570766445737711</v>
      </c>
      <c r="G28" s="28"/>
    </row>
    <row r="29" spans="1:7" x14ac:dyDescent="0.25">
      <c r="A29" s="3">
        <v>31502</v>
      </c>
      <c r="B29" s="4"/>
      <c r="C29" s="4">
        <v>15.807047018348619</v>
      </c>
      <c r="D29" s="28"/>
      <c r="E29" s="28"/>
      <c r="F29" s="28">
        <v>16.31619330327468</v>
      </c>
      <c r="G29" s="28"/>
    </row>
    <row r="30" spans="1:7" x14ac:dyDescent="0.25">
      <c r="A30" s="3">
        <v>31593</v>
      </c>
      <c r="B30" s="4"/>
      <c r="C30" s="4">
        <v>15.807047018348619</v>
      </c>
      <c r="D30" s="28"/>
      <c r="E30" s="28"/>
      <c r="F30" s="28">
        <v>16.06162016081165</v>
      </c>
      <c r="G30" s="28"/>
    </row>
    <row r="31" spans="1:7" x14ac:dyDescent="0.25">
      <c r="A31" s="3">
        <v>31685</v>
      </c>
      <c r="B31" s="4"/>
      <c r="C31" s="4">
        <v>15.807047018348619</v>
      </c>
      <c r="D31" s="28"/>
      <c r="E31" s="28"/>
      <c r="F31" s="28">
        <v>15.807047018348619</v>
      </c>
      <c r="G31" s="28"/>
    </row>
    <row r="32" spans="1:7" x14ac:dyDescent="0.25">
      <c r="A32" s="3">
        <v>31777</v>
      </c>
      <c r="B32" s="4"/>
      <c r="C32" s="4">
        <v>16.992392306750641</v>
      </c>
      <c r="D32" s="28"/>
      <c r="E32" s="28"/>
      <c r="F32" s="28">
        <v>16.103383340449131</v>
      </c>
      <c r="G32" s="28"/>
    </row>
    <row r="33" spans="1:7" x14ac:dyDescent="0.25">
      <c r="A33" s="3">
        <v>31867</v>
      </c>
      <c r="B33" s="4"/>
      <c r="C33" s="4">
        <v>16.992392306750641</v>
      </c>
      <c r="D33" s="28"/>
      <c r="E33" s="28"/>
      <c r="F33" s="28">
        <v>16.399719662549629</v>
      </c>
      <c r="G33" s="28"/>
    </row>
    <row r="34" spans="1:7" x14ac:dyDescent="0.25">
      <c r="A34" s="3">
        <v>31958</v>
      </c>
      <c r="B34" s="4"/>
      <c r="C34" s="4">
        <v>16.992392306750641</v>
      </c>
      <c r="D34" s="28"/>
      <c r="E34" s="28"/>
      <c r="F34" s="28">
        <v>16.69605598465014</v>
      </c>
      <c r="G34" s="28"/>
    </row>
    <row r="35" spans="1:7" x14ac:dyDescent="0.25">
      <c r="A35" s="3">
        <v>32050</v>
      </c>
      <c r="B35" s="4"/>
      <c r="C35" s="4">
        <v>16.992392306750641</v>
      </c>
      <c r="D35" s="28"/>
      <c r="E35" s="28"/>
      <c r="F35" s="28">
        <v>16.992392306750641</v>
      </c>
      <c r="G35" s="28"/>
    </row>
    <row r="36" spans="1:7" x14ac:dyDescent="0.25">
      <c r="A36" s="3">
        <v>32142</v>
      </c>
      <c r="B36" s="4"/>
      <c r="C36" s="4">
        <v>17.180767224729792</v>
      </c>
      <c r="D36" s="28"/>
      <c r="E36" s="28"/>
      <c r="F36" s="28">
        <v>17.039486036245432</v>
      </c>
      <c r="G36" s="28"/>
    </row>
    <row r="37" spans="1:7" x14ac:dyDescent="0.25">
      <c r="A37" s="3">
        <v>32233</v>
      </c>
      <c r="B37" s="4"/>
      <c r="C37" s="4">
        <v>17.180767224729792</v>
      </c>
      <c r="D37" s="28"/>
      <c r="E37" s="28"/>
      <c r="F37" s="28">
        <v>17.086579765740211</v>
      </c>
      <c r="G37" s="28"/>
    </row>
    <row r="38" spans="1:7" x14ac:dyDescent="0.25">
      <c r="A38" s="3">
        <v>32324</v>
      </c>
      <c r="B38" s="4"/>
      <c r="C38" s="4">
        <v>17.180767224729792</v>
      </c>
      <c r="D38" s="28"/>
      <c r="E38" s="28"/>
      <c r="F38" s="28">
        <v>17.133673495235001</v>
      </c>
      <c r="G38" s="28"/>
    </row>
    <row r="39" spans="1:7" x14ac:dyDescent="0.25">
      <c r="A39" s="3">
        <v>32416</v>
      </c>
      <c r="B39" s="4"/>
      <c r="C39" s="4">
        <v>17.180767224729792</v>
      </c>
      <c r="D39" s="28"/>
      <c r="E39" s="28"/>
      <c r="F39" s="28">
        <v>17.180767224729792</v>
      </c>
      <c r="G39" s="28"/>
    </row>
    <row r="40" spans="1:7" x14ac:dyDescent="0.25">
      <c r="A40" s="3">
        <v>32508</v>
      </c>
      <c r="B40" s="4"/>
      <c r="C40" s="4">
        <v>16.801282482489299</v>
      </c>
      <c r="D40" s="28"/>
      <c r="E40" s="28"/>
      <c r="F40" s="28">
        <v>17.085896039169668</v>
      </c>
      <c r="G40" s="28"/>
    </row>
    <row r="41" spans="1:7" x14ac:dyDescent="0.25">
      <c r="A41" s="3">
        <v>32598</v>
      </c>
      <c r="B41" s="4"/>
      <c r="C41" s="4">
        <v>16.801282482489299</v>
      </c>
      <c r="D41" s="28"/>
      <c r="E41" s="28"/>
      <c r="F41" s="28">
        <v>16.991024853609549</v>
      </c>
      <c r="G41" s="28"/>
    </row>
    <row r="42" spans="1:7" x14ac:dyDescent="0.25">
      <c r="A42" s="3">
        <v>32689</v>
      </c>
      <c r="B42" s="4"/>
      <c r="C42" s="4">
        <v>16.801282482489299</v>
      </c>
      <c r="D42" s="28"/>
      <c r="E42" s="28"/>
      <c r="F42" s="28">
        <v>16.896153668049429</v>
      </c>
      <c r="G42" s="28"/>
    </row>
    <row r="43" spans="1:7" x14ac:dyDescent="0.25">
      <c r="A43" s="3">
        <v>32781</v>
      </c>
      <c r="B43" s="4"/>
      <c r="C43" s="4">
        <v>16.801282482489299</v>
      </c>
      <c r="D43" s="28"/>
      <c r="E43" s="28"/>
      <c r="F43" s="28">
        <v>16.801282482489299</v>
      </c>
      <c r="G43" s="28"/>
    </row>
    <row r="44" spans="1:7" x14ac:dyDescent="0.25">
      <c r="A44" s="3">
        <v>32873</v>
      </c>
      <c r="B44" s="4"/>
      <c r="C44" s="4">
        <v>16.80874033858024</v>
      </c>
      <c r="D44" s="28"/>
      <c r="E44" s="28"/>
      <c r="F44" s="28">
        <v>16.80314694651204</v>
      </c>
      <c r="G44" s="28"/>
    </row>
    <row r="45" spans="1:7" x14ac:dyDescent="0.25">
      <c r="A45" s="3">
        <v>32963</v>
      </c>
      <c r="B45" s="4"/>
      <c r="C45" s="4">
        <v>16.80874033858024</v>
      </c>
      <c r="D45" s="28"/>
      <c r="E45" s="28"/>
      <c r="F45" s="28">
        <v>16.805011410534771</v>
      </c>
      <c r="G45" s="28"/>
    </row>
    <row r="46" spans="1:7" x14ac:dyDescent="0.25">
      <c r="A46" s="3">
        <v>33054</v>
      </c>
      <c r="B46" s="4"/>
      <c r="C46" s="4">
        <v>16.80874033858024</v>
      </c>
      <c r="D46" s="28"/>
      <c r="E46" s="28"/>
      <c r="F46" s="28">
        <v>16.806875874557509</v>
      </c>
      <c r="G46" s="28"/>
    </row>
    <row r="47" spans="1:7" x14ac:dyDescent="0.25">
      <c r="A47" s="3">
        <v>33146</v>
      </c>
      <c r="B47" s="4"/>
      <c r="C47" s="4">
        <v>16.80874033858024</v>
      </c>
      <c r="D47" s="28"/>
      <c r="E47" s="28"/>
      <c r="F47" s="28">
        <v>16.80874033858024</v>
      </c>
      <c r="G47" s="28"/>
    </row>
    <row r="48" spans="1:7" x14ac:dyDescent="0.25">
      <c r="A48" s="3">
        <v>33238</v>
      </c>
      <c r="B48" s="4"/>
      <c r="C48" s="4">
        <v>18.816953171240669</v>
      </c>
      <c r="D48" s="28"/>
      <c r="E48" s="28"/>
      <c r="F48" s="28">
        <v>17.310793546745352</v>
      </c>
      <c r="G48" s="28"/>
    </row>
    <row r="49" spans="1:7" x14ac:dyDescent="0.25">
      <c r="A49" s="3">
        <v>33328</v>
      </c>
      <c r="B49" s="4"/>
      <c r="C49" s="4">
        <v>17.073884688720781</v>
      </c>
      <c r="D49" s="28"/>
      <c r="E49" s="28"/>
      <c r="F49" s="28">
        <v>17.377079634280481</v>
      </c>
      <c r="G49" s="28"/>
    </row>
    <row r="50" spans="1:7" x14ac:dyDescent="0.25">
      <c r="A50" s="3">
        <v>33419</v>
      </c>
      <c r="B50" s="4"/>
      <c r="C50" s="4">
        <v>18.08530394664065</v>
      </c>
      <c r="D50" s="28"/>
      <c r="E50" s="28"/>
      <c r="F50" s="28">
        <v>17.696220536295581</v>
      </c>
      <c r="G50" s="28"/>
    </row>
    <row r="51" spans="1:7" x14ac:dyDescent="0.25">
      <c r="A51" s="3">
        <v>33511</v>
      </c>
      <c r="B51" s="4"/>
      <c r="C51" s="4">
        <v>17.03693408988838</v>
      </c>
      <c r="D51" s="28"/>
      <c r="E51" s="28"/>
      <c r="F51" s="28">
        <v>17.753268974122619</v>
      </c>
      <c r="G51" s="28"/>
    </row>
    <row r="52" spans="1:7" x14ac:dyDescent="0.25">
      <c r="A52" s="3">
        <v>33603</v>
      </c>
      <c r="B52" s="4"/>
      <c r="C52" s="4">
        <v>17.89951887124375</v>
      </c>
      <c r="D52" s="28"/>
      <c r="E52" s="28"/>
      <c r="F52" s="28">
        <v>17.523910399123391</v>
      </c>
      <c r="G52" s="28"/>
    </row>
    <row r="53" spans="1:7" x14ac:dyDescent="0.25">
      <c r="A53" s="3">
        <v>33694</v>
      </c>
      <c r="B53" s="4"/>
      <c r="C53" s="4">
        <v>17.978711691465751</v>
      </c>
      <c r="D53" s="28"/>
      <c r="E53" s="28"/>
      <c r="F53" s="28">
        <v>17.750117149809629</v>
      </c>
      <c r="G53" s="28"/>
    </row>
    <row r="54" spans="1:7" x14ac:dyDescent="0.25">
      <c r="A54" s="3">
        <v>33785</v>
      </c>
      <c r="B54" s="4"/>
      <c r="C54" s="4">
        <v>18.970817653860539</v>
      </c>
      <c r="D54" s="28"/>
      <c r="E54" s="28"/>
      <c r="F54" s="28">
        <v>17.971495576614601</v>
      </c>
      <c r="G54" s="28"/>
    </row>
    <row r="55" spans="1:7" x14ac:dyDescent="0.25">
      <c r="A55" s="3">
        <v>33877</v>
      </c>
      <c r="B55" s="4"/>
      <c r="C55" s="4">
        <v>19.358764018952659</v>
      </c>
      <c r="D55" s="28"/>
      <c r="E55" s="28"/>
      <c r="F55" s="28">
        <v>18.55195305888067</v>
      </c>
      <c r="G55" s="28"/>
    </row>
    <row r="56" spans="1:7" x14ac:dyDescent="0.25">
      <c r="A56" s="3">
        <v>33969</v>
      </c>
      <c r="B56" s="4"/>
      <c r="C56" s="4">
        <v>20.14387743227779</v>
      </c>
      <c r="D56" s="28"/>
      <c r="E56" s="28"/>
      <c r="F56" s="28">
        <v>19.113042699139189</v>
      </c>
      <c r="G56" s="28"/>
    </row>
    <row r="57" spans="1:7" x14ac:dyDescent="0.25">
      <c r="A57" s="3">
        <v>34059</v>
      </c>
      <c r="B57" s="4"/>
      <c r="C57" s="4">
        <v>20.07140786940964</v>
      </c>
      <c r="D57" s="28"/>
      <c r="E57" s="28"/>
      <c r="F57" s="28">
        <v>19.636216743625159</v>
      </c>
      <c r="G57" s="28"/>
    </row>
    <row r="58" spans="1:7" x14ac:dyDescent="0.25">
      <c r="A58" s="3">
        <v>34150</v>
      </c>
      <c r="B58" s="4"/>
      <c r="C58" s="4">
        <v>21.326059757404419</v>
      </c>
      <c r="D58" s="28"/>
      <c r="E58" s="28"/>
      <c r="F58" s="28">
        <v>20.225027269511131</v>
      </c>
      <c r="G58" s="28"/>
    </row>
    <row r="59" spans="1:7" x14ac:dyDescent="0.25">
      <c r="A59" s="3">
        <v>34242</v>
      </c>
      <c r="B59" s="4"/>
      <c r="C59" s="4">
        <v>22.249868460130649</v>
      </c>
      <c r="D59" s="28"/>
      <c r="E59" s="28"/>
      <c r="F59" s="28">
        <v>20.947803379805631</v>
      </c>
      <c r="G59" s="28"/>
    </row>
    <row r="60" spans="1:7" x14ac:dyDescent="0.25">
      <c r="A60" s="3">
        <v>34334</v>
      </c>
      <c r="B60" s="4"/>
      <c r="C60" s="4">
        <v>23.473273215417329</v>
      </c>
      <c r="D60" s="28"/>
      <c r="E60" s="28"/>
      <c r="F60" s="28">
        <v>21.78015232559051</v>
      </c>
      <c r="G60" s="28"/>
    </row>
    <row r="61" spans="1:7" x14ac:dyDescent="0.25">
      <c r="A61" s="3">
        <v>34424</v>
      </c>
      <c r="B61" s="4"/>
      <c r="C61" s="4">
        <v>19.884864719942669</v>
      </c>
      <c r="D61" s="28"/>
      <c r="E61" s="28"/>
      <c r="F61" s="28">
        <v>21.733516538223771</v>
      </c>
      <c r="G61" s="28"/>
    </row>
    <row r="62" spans="1:7" x14ac:dyDescent="0.25">
      <c r="A62" s="3">
        <v>34515</v>
      </c>
      <c r="B62" s="4"/>
      <c r="C62" s="4">
        <v>19.61226589035607</v>
      </c>
      <c r="D62" s="28"/>
      <c r="E62" s="28"/>
      <c r="F62" s="28">
        <v>21.30506807146168</v>
      </c>
      <c r="G62" s="28"/>
    </row>
    <row r="63" spans="1:7" x14ac:dyDescent="0.25">
      <c r="A63" s="3">
        <v>34607</v>
      </c>
      <c r="B63" s="4"/>
      <c r="C63" s="4">
        <v>18.589108092249461</v>
      </c>
      <c r="D63" s="28"/>
      <c r="E63" s="28"/>
      <c r="F63" s="28">
        <v>20.389877979491381</v>
      </c>
      <c r="G63" s="28"/>
    </row>
    <row r="64" spans="1:7" x14ac:dyDescent="0.25">
      <c r="A64" s="3">
        <v>34699</v>
      </c>
      <c r="B64" s="4"/>
      <c r="C64" s="4">
        <v>18.350522404063959</v>
      </c>
      <c r="D64" s="28"/>
      <c r="E64" s="28"/>
      <c r="F64" s="28">
        <v>19.109190276653042</v>
      </c>
      <c r="G64" s="28"/>
    </row>
    <row r="65" spans="1:7" x14ac:dyDescent="0.25">
      <c r="A65" s="3">
        <v>34789</v>
      </c>
      <c r="B65" s="4"/>
      <c r="C65" s="4">
        <v>17.9452812541547</v>
      </c>
      <c r="D65" s="28"/>
      <c r="E65" s="28"/>
      <c r="F65" s="28">
        <v>18.624294410206051</v>
      </c>
      <c r="G65" s="28"/>
    </row>
    <row r="66" spans="1:7" x14ac:dyDescent="0.25">
      <c r="A66" s="3">
        <v>34880</v>
      </c>
      <c r="B66" s="4"/>
      <c r="C66" s="4">
        <v>18.484538134701928</v>
      </c>
      <c r="D66" s="28"/>
      <c r="E66" s="28"/>
      <c r="F66" s="28">
        <v>18.34236247129251</v>
      </c>
      <c r="G66" s="28"/>
    </row>
    <row r="67" spans="1:7" x14ac:dyDescent="0.25">
      <c r="A67" s="3">
        <v>34972</v>
      </c>
      <c r="B67" s="4"/>
      <c r="C67" s="4">
        <v>18.904575969425089</v>
      </c>
      <c r="D67" s="28"/>
      <c r="E67" s="28"/>
      <c r="F67" s="28">
        <v>18.421229440586419</v>
      </c>
      <c r="G67" s="28"/>
    </row>
    <row r="68" spans="1:7" x14ac:dyDescent="0.25">
      <c r="A68" s="3">
        <v>35064</v>
      </c>
      <c r="B68" s="4"/>
      <c r="C68" s="4">
        <v>19.727386379128731</v>
      </c>
      <c r="D68" s="28"/>
      <c r="E68" s="28"/>
      <c r="F68" s="28">
        <v>18.76544543435261</v>
      </c>
      <c r="G68" s="28"/>
    </row>
    <row r="69" spans="1:7" x14ac:dyDescent="0.25">
      <c r="A69" s="3">
        <v>35155</v>
      </c>
      <c r="B69" s="4"/>
      <c r="C69" s="4">
        <v>18.132721352320939</v>
      </c>
      <c r="D69" s="28"/>
      <c r="E69" s="28"/>
      <c r="F69" s="28">
        <v>18.812305458894169</v>
      </c>
      <c r="G69" s="28"/>
    </row>
    <row r="70" spans="1:7" x14ac:dyDescent="0.25">
      <c r="A70" s="3">
        <v>35246</v>
      </c>
      <c r="B70" s="4"/>
      <c r="C70" s="4">
        <v>18.588330155144799</v>
      </c>
      <c r="D70" s="28"/>
      <c r="E70" s="28"/>
      <c r="F70" s="28">
        <v>18.83825346400489</v>
      </c>
      <c r="G70" s="28"/>
    </row>
    <row r="71" spans="1:7" x14ac:dyDescent="0.25">
      <c r="A71" s="3">
        <v>35338</v>
      </c>
      <c r="B71" s="4"/>
      <c r="C71" s="4">
        <v>19.62546720523579</v>
      </c>
      <c r="D71" s="28"/>
      <c r="E71" s="28"/>
      <c r="F71" s="28">
        <v>19.01847627295756</v>
      </c>
      <c r="G71" s="28"/>
    </row>
    <row r="72" spans="1:7" x14ac:dyDescent="0.25">
      <c r="A72" s="3">
        <v>35430</v>
      </c>
      <c r="B72" s="4"/>
      <c r="C72" s="4">
        <v>20.082716287368619</v>
      </c>
      <c r="D72" s="28"/>
      <c r="E72" s="28"/>
      <c r="F72" s="28">
        <v>19.107308750017541</v>
      </c>
      <c r="G72" s="28"/>
    </row>
    <row r="73" spans="1:7" x14ac:dyDescent="0.25">
      <c r="A73" s="3">
        <v>35520</v>
      </c>
      <c r="B73" s="4"/>
      <c r="C73" s="4">
        <v>19.632112419521921</v>
      </c>
      <c r="D73" s="28"/>
      <c r="E73" s="28"/>
      <c r="F73" s="28">
        <v>19.482156516817781</v>
      </c>
      <c r="G73" s="28"/>
    </row>
    <row r="74" spans="1:7" x14ac:dyDescent="0.25">
      <c r="A74" s="3">
        <v>35611</v>
      </c>
      <c r="B74" s="4"/>
      <c r="C74" s="4">
        <v>20.672265510471458</v>
      </c>
      <c r="D74" s="28"/>
      <c r="E74" s="28"/>
      <c r="F74" s="28">
        <v>20.00314035564945</v>
      </c>
      <c r="G74" s="28"/>
    </row>
    <row r="75" spans="1:7" x14ac:dyDescent="0.25">
      <c r="A75" s="3">
        <v>35703</v>
      </c>
      <c r="B75" s="4"/>
      <c r="C75" s="4">
        <v>21.209592391453398</v>
      </c>
      <c r="D75" s="28"/>
      <c r="E75" s="28"/>
      <c r="F75" s="28">
        <v>20.399171652203851</v>
      </c>
      <c r="G75" s="28"/>
    </row>
    <row r="76" spans="1:7" x14ac:dyDescent="0.25">
      <c r="A76" s="3">
        <v>35795</v>
      </c>
      <c r="B76" s="4"/>
      <c r="C76" s="4">
        <v>19.61120392055658</v>
      </c>
      <c r="D76" s="28"/>
      <c r="E76" s="28"/>
      <c r="F76" s="28">
        <v>20.281293560500838</v>
      </c>
      <c r="G76" s="28"/>
    </row>
    <row r="77" spans="1:7" x14ac:dyDescent="0.25">
      <c r="A77" s="3">
        <v>35885</v>
      </c>
      <c r="B77" s="4"/>
      <c r="C77" s="4">
        <v>21.011442380962031</v>
      </c>
      <c r="D77" s="28"/>
      <c r="E77" s="28"/>
      <c r="F77" s="28">
        <v>20.626126050860869</v>
      </c>
      <c r="G77" s="28"/>
    </row>
    <row r="78" spans="1:7" x14ac:dyDescent="0.25">
      <c r="A78" s="3">
        <v>35976</v>
      </c>
      <c r="B78" s="4"/>
      <c r="C78" s="4">
        <v>21.679202023926191</v>
      </c>
      <c r="D78" s="28"/>
      <c r="E78" s="28"/>
      <c r="F78" s="28">
        <v>20.877860179224552</v>
      </c>
      <c r="G78" s="28"/>
    </row>
    <row r="79" spans="1:7" x14ac:dyDescent="0.25">
      <c r="A79" s="3">
        <v>36068</v>
      </c>
      <c r="B79" s="4"/>
      <c r="C79" s="4">
        <v>22.69201837548859</v>
      </c>
      <c r="D79" s="28"/>
      <c r="E79" s="28"/>
      <c r="F79" s="28">
        <v>21.248466675233349</v>
      </c>
      <c r="G79" s="28"/>
    </row>
    <row r="80" spans="1:7" x14ac:dyDescent="0.25">
      <c r="A80" s="3">
        <v>36160</v>
      </c>
      <c r="B80" s="4"/>
      <c r="C80" s="4">
        <v>20.394753598548551</v>
      </c>
      <c r="D80" s="28"/>
      <c r="E80" s="28"/>
      <c r="F80" s="28">
        <v>21.444354094731342</v>
      </c>
      <c r="G80" s="28"/>
    </row>
    <row r="81" spans="1:7" x14ac:dyDescent="0.25">
      <c r="A81" s="3">
        <v>36250</v>
      </c>
      <c r="B81" s="4"/>
      <c r="C81" s="4">
        <v>22.442633957560972</v>
      </c>
      <c r="D81" s="28"/>
      <c r="E81" s="28"/>
      <c r="F81" s="28">
        <v>21.802151988881072</v>
      </c>
      <c r="G81" s="28"/>
    </row>
    <row r="82" spans="1:7" x14ac:dyDescent="0.25">
      <c r="A82" s="3">
        <v>36341</v>
      </c>
      <c r="B82" s="4"/>
      <c r="C82" s="4">
        <v>23.719048229626729</v>
      </c>
      <c r="D82" s="28"/>
      <c r="E82" s="28"/>
      <c r="F82" s="28">
        <v>22.312113540306211</v>
      </c>
      <c r="G82" s="28"/>
    </row>
    <row r="83" spans="1:7" x14ac:dyDescent="0.25">
      <c r="A83" s="3">
        <v>36433</v>
      </c>
      <c r="B83" s="4"/>
      <c r="C83" s="4">
        <v>23.68038930704893</v>
      </c>
      <c r="D83" s="28"/>
      <c r="E83" s="28"/>
      <c r="F83" s="28">
        <v>22.559206273196299</v>
      </c>
      <c r="G83" s="28"/>
    </row>
    <row r="84" spans="1:7" x14ac:dyDescent="0.25">
      <c r="A84" s="3">
        <v>36525</v>
      </c>
      <c r="B84" s="4"/>
      <c r="C84" s="4">
        <v>21.705598607642759</v>
      </c>
      <c r="D84" s="28"/>
      <c r="E84" s="28"/>
      <c r="F84" s="28">
        <v>22.88691752546984</v>
      </c>
      <c r="G84" s="28"/>
    </row>
    <row r="85" spans="1:7" x14ac:dyDescent="0.25">
      <c r="A85" s="3">
        <v>36616</v>
      </c>
      <c r="B85" s="4"/>
      <c r="C85" s="4">
        <v>23.34551453801302</v>
      </c>
      <c r="D85" s="28"/>
      <c r="E85" s="28"/>
      <c r="F85" s="28">
        <v>23.11263767058286</v>
      </c>
      <c r="G85" s="28"/>
    </row>
    <row r="86" spans="1:7" x14ac:dyDescent="0.25">
      <c r="A86" s="3">
        <v>36707</v>
      </c>
      <c r="B86" s="4"/>
      <c r="C86" s="4">
        <v>23.745531726776349</v>
      </c>
      <c r="D86" s="28"/>
      <c r="E86" s="28"/>
      <c r="F86" s="28">
        <v>23.119258544870259</v>
      </c>
      <c r="G86" s="28"/>
    </row>
    <row r="87" spans="1:7" x14ac:dyDescent="0.25">
      <c r="A87" s="3">
        <v>36799</v>
      </c>
      <c r="B87" s="4"/>
      <c r="C87" s="4">
        <v>25.756896429914391</v>
      </c>
      <c r="D87" s="28"/>
      <c r="E87" s="28"/>
      <c r="F87" s="28">
        <v>23.638385325586629</v>
      </c>
      <c r="G87" s="28"/>
    </row>
    <row r="88" spans="1:7" x14ac:dyDescent="0.25">
      <c r="A88" s="3">
        <v>36891</v>
      </c>
      <c r="B88" s="4">
        <v>23.872350201528558</v>
      </c>
      <c r="C88" s="4">
        <v>19.187008765289999</v>
      </c>
      <c r="D88" s="28"/>
      <c r="E88" s="28"/>
      <c r="F88" s="28">
        <v>23.008737864998441</v>
      </c>
      <c r="G88" s="28"/>
    </row>
    <row r="89" spans="1:7" x14ac:dyDescent="0.25">
      <c r="A89" s="3">
        <v>36981</v>
      </c>
      <c r="B89" s="4">
        <v>23.872350201528558</v>
      </c>
      <c r="C89" s="4">
        <v>21.434794786813239</v>
      </c>
      <c r="D89" s="28">
        <v>4.1334990791590878</v>
      </c>
      <c r="E89" s="28"/>
      <c r="F89" s="28">
        <v>22.5310579271985</v>
      </c>
      <c r="G89" s="28"/>
    </row>
    <row r="90" spans="1:7" x14ac:dyDescent="0.25">
      <c r="A90" s="3">
        <v>37072</v>
      </c>
      <c r="B90" s="4">
        <v>23.872350201528558</v>
      </c>
      <c r="C90" s="4">
        <v>21.812680216665839</v>
      </c>
      <c r="D90" s="28">
        <v>4.1250619535654538</v>
      </c>
      <c r="E90" s="28"/>
      <c r="F90" s="28">
        <v>22.047845049670869</v>
      </c>
      <c r="G90" s="28"/>
    </row>
    <row r="91" spans="1:7" x14ac:dyDescent="0.25">
      <c r="A91" s="3">
        <v>37164</v>
      </c>
      <c r="B91" s="4">
        <v>23.872350201528558</v>
      </c>
      <c r="C91" s="4">
        <v>22.114740977403098</v>
      </c>
      <c r="D91" s="28">
        <v>4.2110728002232678</v>
      </c>
      <c r="E91" s="28">
        <v>23.872350201528558</v>
      </c>
      <c r="F91" s="28">
        <v>21.13730618654305</v>
      </c>
      <c r="G91" s="28"/>
    </row>
    <row r="92" spans="1:7" x14ac:dyDescent="0.25">
      <c r="A92" s="3">
        <v>37256</v>
      </c>
      <c r="B92" s="4">
        <v>24.98858550185988</v>
      </c>
      <c r="C92" s="4">
        <v>20.849051228664621</v>
      </c>
      <c r="D92" s="28">
        <v>4.9744663660518453</v>
      </c>
      <c r="E92" s="28">
        <v>24.15140902661139</v>
      </c>
      <c r="F92" s="28">
        <v>21.552816802386701</v>
      </c>
      <c r="G92" s="28">
        <v>4.3610250497499141</v>
      </c>
    </row>
    <row r="93" spans="1:7" x14ac:dyDescent="0.25">
      <c r="A93" s="3">
        <v>37346</v>
      </c>
      <c r="B93" s="4">
        <v>24.98858550185988</v>
      </c>
      <c r="C93" s="4">
        <v>21.985678330271551</v>
      </c>
      <c r="D93" s="28">
        <v>5.019657055047765</v>
      </c>
      <c r="E93" s="28">
        <v>24.430467851694221</v>
      </c>
      <c r="F93" s="28">
        <v>21.690537688251279</v>
      </c>
      <c r="G93" s="28">
        <v>4.582564543722083</v>
      </c>
    </row>
    <row r="94" spans="1:7" x14ac:dyDescent="0.25">
      <c r="A94" s="3">
        <v>37437</v>
      </c>
      <c r="B94" s="4">
        <v>24.98858550185988</v>
      </c>
      <c r="C94" s="4">
        <v>22.66117718337501</v>
      </c>
      <c r="D94" s="28">
        <v>4.5231613297579951</v>
      </c>
      <c r="E94" s="28">
        <v>24.709526676777049</v>
      </c>
      <c r="F94" s="28">
        <v>21.90266192992857</v>
      </c>
      <c r="G94" s="28">
        <v>4.6820893877702181</v>
      </c>
    </row>
    <row r="95" spans="1:7" x14ac:dyDescent="0.25">
      <c r="A95" s="3">
        <v>37529</v>
      </c>
      <c r="B95" s="4">
        <v>24.98858550185988</v>
      </c>
      <c r="C95" s="4">
        <v>23.185395376905049</v>
      </c>
      <c r="D95" s="28">
        <v>4.2569255485660147</v>
      </c>
      <c r="E95" s="28">
        <v>24.98858550185988</v>
      </c>
      <c r="F95" s="28">
        <v>22.17032552980406</v>
      </c>
      <c r="G95" s="28">
        <v>4.6935525748559046</v>
      </c>
    </row>
    <row r="96" spans="1:7" x14ac:dyDescent="0.25">
      <c r="A96" s="3">
        <v>37621</v>
      </c>
      <c r="B96" s="4">
        <v>25.743136126234742</v>
      </c>
      <c r="C96" s="4">
        <v>21.740205239796708</v>
      </c>
      <c r="D96" s="28">
        <v>5.4540387895626434</v>
      </c>
      <c r="E96" s="28">
        <v>25.177223157953591</v>
      </c>
      <c r="F96" s="28">
        <v>22.393114032587079</v>
      </c>
      <c r="G96" s="28">
        <v>4.8134456807336043</v>
      </c>
    </row>
    <row r="97" spans="1:7" x14ac:dyDescent="0.25">
      <c r="A97" s="3">
        <v>37711</v>
      </c>
      <c r="B97" s="4">
        <v>25.743136126234742</v>
      </c>
      <c r="C97" s="4">
        <v>23.05070470743058</v>
      </c>
      <c r="D97" s="28">
        <v>5.0025524478724286</v>
      </c>
      <c r="E97" s="28">
        <v>25.365860814047309</v>
      </c>
      <c r="F97" s="28">
        <v>22.659370626876839</v>
      </c>
      <c r="G97" s="28">
        <v>4.80916952893977</v>
      </c>
    </row>
    <row r="98" spans="1:7" x14ac:dyDescent="0.25">
      <c r="A98" s="3">
        <v>37802</v>
      </c>
      <c r="B98" s="4">
        <v>25.743136126234742</v>
      </c>
      <c r="C98" s="4">
        <v>23.745805840510862</v>
      </c>
      <c r="D98" s="28">
        <v>4.6952567291773724</v>
      </c>
      <c r="E98" s="28">
        <v>25.55449847014102</v>
      </c>
      <c r="F98" s="28">
        <v>22.930527791160799</v>
      </c>
      <c r="G98" s="28">
        <v>4.852193378794615</v>
      </c>
    </row>
    <row r="99" spans="1:7" x14ac:dyDescent="0.25">
      <c r="A99" s="3">
        <v>37894</v>
      </c>
      <c r="B99" s="4">
        <v>25.743136126234742</v>
      </c>
      <c r="C99" s="4">
        <v>23.160912929610411</v>
      </c>
      <c r="D99" s="28">
        <v>5.1354397266085856</v>
      </c>
      <c r="E99" s="28">
        <v>25.743136126234742</v>
      </c>
      <c r="F99" s="28">
        <v>22.924407179337141</v>
      </c>
      <c r="G99" s="28">
        <v>5.0718219233052579</v>
      </c>
    </row>
    <row r="100" spans="1:7" x14ac:dyDescent="0.25">
      <c r="A100" s="3">
        <v>37986</v>
      </c>
      <c r="B100" s="4">
        <v>25.74330591968307</v>
      </c>
      <c r="C100" s="4">
        <v>20.873733911842631</v>
      </c>
      <c r="D100" s="28">
        <v>5.9449974358586211</v>
      </c>
      <c r="E100" s="28">
        <v>25.743178574596829</v>
      </c>
      <c r="F100" s="28">
        <v>22.707789347348619</v>
      </c>
      <c r="G100" s="28">
        <v>5.1945615848792528</v>
      </c>
    </row>
    <row r="101" spans="1:7" x14ac:dyDescent="0.25">
      <c r="A101" s="3">
        <v>38077</v>
      </c>
      <c r="B101" s="4">
        <v>25.854241051253371</v>
      </c>
      <c r="C101" s="4">
        <v>21.568624463062079</v>
      </c>
      <c r="D101" s="28">
        <v>5.5650565887064154</v>
      </c>
      <c r="E101" s="28">
        <v>25.770954805851481</v>
      </c>
      <c r="F101" s="28">
        <v>22.33726928625649</v>
      </c>
      <c r="G101" s="28">
        <v>5.3351876200877486</v>
      </c>
    </row>
    <row r="102" spans="1:7" x14ac:dyDescent="0.25">
      <c r="A102" s="3">
        <v>38168</v>
      </c>
      <c r="B102" s="4">
        <v>25.750753573674341</v>
      </c>
      <c r="C102" s="4">
        <v>21.279123314180978</v>
      </c>
      <c r="D102" s="28">
        <v>5.2512168091254496</v>
      </c>
      <c r="E102" s="28">
        <v>25.772859167711381</v>
      </c>
      <c r="F102" s="28">
        <v>21.720598654674021</v>
      </c>
      <c r="G102" s="28">
        <v>5.4741776400747666</v>
      </c>
    </row>
    <row r="103" spans="1:7" x14ac:dyDescent="0.25">
      <c r="A103" s="3">
        <v>38260</v>
      </c>
      <c r="B103" s="4">
        <v>26.261478184615751</v>
      </c>
      <c r="C103" s="4">
        <v>22.271580406722769</v>
      </c>
      <c r="D103" s="28">
        <v>5.2576877183703266</v>
      </c>
      <c r="E103" s="28">
        <v>25.902444682306641</v>
      </c>
      <c r="F103" s="28">
        <v>21.49826552395211</v>
      </c>
      <c r="G103" s="28">
        <v>5.5047396380152023</v>
      </c>
    </row>
    <row r="104" spans="1:7" x14ac:dyDescent="0.25">
      <c r="A104" s="3">
        <v>38352</v>
      </c>
      <c r="B104" s="4">
        <v>26.56093255585208</v>
      </c>
      <c r="C104" s="4">
        <v>21.1463838426113</v>
      </c>
      <c r="D104" s="28">
        <v>5.4368321091402017</v>
      </c>
      <c r="E104" s="28">
        <v>26.106851341348889</v>
      </c>
      <c r="F104" s="28">
        <v>21.56642800664428</v>
      </c>
      <c r="G104" s="28">
        <v>5.3776983063355983</v>
      </c>
    </row>
    <row r="105" spans="1:7" x14ac:dyDescent="0.25">
      <c r="A105" s="3">
        <v>38442</v>
      </c>
      <c r="B105" s="4">
        <v>27.049206207024412</v>
      </c>
      <c r="C105" s="4">
        <v>23.015229228904278</v>
      </c>
      <c r="D105" s="28">
        <v>4.8981235051321486</v>
      </c>
      <c r="E105" s="28">
        <v>26.40559263029165</v>
      </c>
      <c r="F105" s="28">
        <v>21.928079198104829</v>
      </c>
      <c r="G105" s="28">
        <v>5.2109650354420314</v>
      </c>
    </row>
    <row r="106" spans="1:7" x14ac:dyDescent="0.25">
      <c r="A106" s="3">
        <v>38533</v>
      </c>
      <c r="B106" s="4">
        <v>28.4096121886285</v>
      </c>
      <c r="C106" s="4">
        <v>24.50597977339142</v>
      </c>
      <c r="D106" s="28">
        <v>4.495292515270612</v>
      </c>
      <c r="E106" s="28">
        <v>27.070307284030189</v>
      </c>
      <c r="F106" s="28">
        <v>22.734793312907438</v>
      </c>
      <c r="G106" s="28">
        <v>5.0219839619783224</v>
      </c>
    </row>
    <row r="107" spans="1:7" x14ac:dyDescent="0.25">
      <c r="A107" s="3">
        <v>38625</v>
      </c>
      <c r="B107" s="4">
        <v>28.594361652564899</v>
      </c>
      <c r="C107" s="4">
        <v>24.569243078355221</v>
      </c>
      <c r="D107" s="28">
        <v>4.341427928565202</v>
      </c>
      <c r="E107" s="28">
        <v>27.653528151017479</v>
      </c>
      <c r="F107" s="28">
        <v>23.309208980815551</v>
      </c>
      <c r="G107" s="28">
        <v>4.7929190145270404</v>
      </c>
    </row>
    <row r="108" spans="1:7" x14ac:dyDescent="0.25">
      <c r="A108" s="3">
        <v>38717</v>
      </c>
      <c r="B108" s="4">
        <v>25.826724976047359</v>
      </c>
      <c r="C108" s="4">
        <v>22.483534705894929</v>
      </c>
      <c r="D108" s="28">
        <v>5.0351552518361054</v>
      </c>
      <c r="E108" s="28">
        <v>27.4699762560663</v>
      </c>
      <c r="F108" s="28">
        <v>23.643496696636461</v>
      </c>
      <c r="G108" s="28">
        <v>4.6924998002010163</v>
      </c>
    </row>
    <row r="109" spans="1:7" x14ac:dyDescent="0.25">
      <c r="A109" s="3">
        <v>38807</v>
      </c>
      <c r="B109" s="4">
        <v>25.162963765069641</v>
      </c>
      <c r="C109" s="4">
        <v>22.646938393047058</v>
      </c>
      <c r="D109" s="28">
        <v>4.6210175941173999</v>
      </c>
      <c r="E109" s="28">
        <v>26.998415645577602</v>
      </c>
      <c r="F109" s="28">
        <v>23.551423987672159</v>
      </c>
      <c r="G109" s="28">
        <v>4.6232233224473296</v>
      </c>
    </row>
    <row r="110" spans="1:7" x14ac:dyDescent="0.25">
      <c r="A110" s="3">
        <v>38898</v>
      </c>
      <c r="B110" s="4">
        <v>25.344448006583821</v>
      </c>
      <c r="C110" s="4">
        <v>23.051891050962599</v>
      </c>
      <c r="D110" s="28">
        <v>4.2495721232148984</v>
      </c>
      <c r="E110" s="28">
        <v>26.232124600066431</v>
      </c>
      <c r="F110" s="28">
        <v>23.18790180706495</v>
      </c>
      <c r="G110" s="28">
        <v>4.5617932244334014</v>
      </c>
    </row>
    <row r="111" spans="1:7" x14ac:dyDescent="0.25">
      <c r="A111" s="3">
        <v>38990</v>
      </c>
      <c r="B111" s="4">
        <v>26.195891676319629</v>
      </c>
      <c r="C111" s="4">
        <v>23.288457163380759</v>
      </c>
      <c r="D111" s="28">
        <v>4.3069056479059329</v>
      </c>
      <c r="E111" s="28">
        <v>25.632507106005111</v>
      </c>
      <c r="F111" s="28">
        <v>22.867705328321339</v>
      </c>
      <c r="G111" s="28">
        <v>4.5531626542685846</v>
      </c>
    </row>
    <row r="112" spans="1:7" x14ac:dyDescent="0.25">
      <c r="A112" s="3">
        <v>39082</v>
      </c>
      <c r="B112" s="4">
        <v>22.859959992109491</v>
      </c>
      <c r="C112" s="4">
        <v>19.918407253343769</v>
      </c>
      <c r="D112" s="28">
        <v>5.5618902679145759</v>
      </c>
      <c r="E112" s="28">
        <v>24.890815860020648</v>
      </c>
      <c r="F112" s="28">
        <v>22.226423465183551</v>
      </c>
      <c r="G112" s="28">
        <v>4.6848464082882018</v>
      </c>
    </row>
    <row r="113" spans="1:7" x14ac:dyDescent="0.25">
      <c r="A113" s="3">
        <v>39172</v>
      </c>
      <c r="B113" s="4">
        <v>22.859959992109491</v>
      </c>
      <c r="C113" s="4">
        <v>19.918407253343769</v>
      </c>
      <c r="D113" s="28">
        <v>5.5618902679145759</v>
      </c>
      <c r="E113" s="28">
        <v>24.31506491678061</v>
      </c>
      <c r="F113" s="28">
        <v>21.544290680257721</v>
      </c>
      <c r="G113" s="28">
        <v>4.9200645767374951</v>
      </c>
    </row>
    <row r="114" spans="1:7" x14ac:dyDescent="0.25">
      <c r="A114" s="3">
        <v>39263</v>
      </c>
      <c r="B114" s="4">
        <v>26.144284308133319</v>
      </c>
      <c r="C114" s="4">
        <v>22.520158364331859</v>
      </c>
      <c r="D114" s="28">
        <v>4.2699999999999996</v>
      </c>
      <c r="E114" s="28">
        <v>24.515023992167979</v>
      </c>
      <c r="F114" s="28">
        <v>21.411357508600041</v>
      </c>
      <c r="G114" s="28">
        <v>4.9251715459337717</v>
      </c>
    </row>
    <row r="115" spans="1:7" x14ac:dyDescent="0.25">
      <c r="A115" s="3">
        <v>39355</v>
      </c>
      <c r="B115" s="4">
        <v>27.121918846499469</v>
      </c>
      <c r="C115" s="4">
        <v>23.33833555331325</v>
      </c>
      <c r="D115" s="28">
        <v>3.72</v>
      </c>
      <c r="E115" s="28">
        <v>24.746530784712942</v>
      </c>
      <c r="F115" s="28">
        <v>21.423827106083159</v>
      </c>
      <c r="G115" s="28">
        <v>4.7784451339572884</v>
      </c>
    </row>
    <row r="116" spans="1:7" x14ac:dyDescent="0.25">
      <c r="A116" s="3">
        <v>39447</v>
      </c>
      <c r="B116" s="4">
        <v>27.629033892605019</v>
      </c>
      <c r="C116" s="4">
        <v>23.07106213411258</v>
      </c>
      <c r="D116" s="28">
        <v>3.48</v>
      </c>
      <c r="E116" s="28">
        <v>25.93879925983682</v>
      </c>
      <c r="F116" s="28">
        <v>22.211990826275361</v>
      </c>
      <c r="G116" s="28">
        <v>4.2579725669786441</v>
      </c>
    </row>
    <row r="117" spans="1:7" x14ac:dyDescent="0.25">
      <c r="A117" s="3">
        <v>39538</v>
      </c>
      <c r="B117" s="4">
        <v>28.49097689804951</v>
      </c>
      <c r="C117" s="4">
        <v>24.139357572278659</v>
      </c>
      <c r="D117" s="28">
        <v>4.5599999999999996</v>
      </c>
      <c r="E117" s="28">
        <v>27.346553486321831</v>
      </c>
      <c r="F117" s="28">
        <v>23.267228406009089</v>
      </c>
      <c r="G117" s="28">
        <v>4.0075000000000003</v>
      </c>
    </row>
    <row r="118" spans="1:7" x14ac:dyDescent="0.25">
      <c r="A118" s="3">
        <v>39629</v>
      </c>
      <c r="B118" s="4">
        <v>28.408391620160099</v>
      </c>
      <c r="C118" s="4">
        <v>24.388254875678889</v>
      </c>
      <c r="D118" s="28">
        <v>4.25</v>
      </c>
      <c r="E118" s="28">
        <v>27.912580314328519</v>
      </c>
      <c r="F118" s="28">
        <v>23.734252533845851</v>
      </c>
      <c r="G118" s="28">
        <v>4.0025000000000004</v>
      </c>
    </row>
    <row r="119" spans="1:7" x14ac:dyDescent="0.25">
      <c r="A119" s="3">
        <v>39721</v>
      </c>
      <c r="B119" s="4">
        <v>28.43095845563818</v>
      </c>
      <c r="C119" s="4">
        <v>24.295953817528002</v>
      </c>
      <c r="D119" s="28">
        <v>5</v>
      </c>
      <c r="E119" s="28">
        <v>28.239840216613199</v>
      </c>
      <c r="F119" s="28">
        <v>23.97365709989953</v>
      </c>
      <c r="G119" s="28">
        <v>4.3224999999999998</v>
      </c>
    </row>
    <row r="120" spans="1:7" x14ac:dyDescent="0.25">
      <c r="A120" s="3">
        <v>39813</v>
      </c>
      <c r="B120" s="4">
        <v>29.77868356577936</v>
      </c>
      <c r="C120" s="4">
        <v>25.382624545793622</v>
      </c>
      <c r="D120" s="28">
        <v>4.62</v>
      </c>
      <c r="E120" s="28">
        <v>28.777252634906791</v>
      </c>
      <c r="F120" s="28">
        <v>24.5515477028198</v>
      </c>
      <c r="G120" s="28">
        <v>4.6074999999999999</v>
      </c>
    </row>
    <row r="121" spans="1:7" x14ac:dyDescent="0.25">
      <c r="A121" s="3">
        <v>39903</v>
      </c>
      <c r="B121" s="4">
        <v>29.007585251004041</v>
      </c>
      <c r="C121" s="4">
        <v>24.263155272970589</v>
      </c>
      <c r="D121" s="28">
        <v>4.87</v>
      </c>
      <c r="E121" s="28">
        <v>28.906404723145421</v>
      </c>
      <c r="F121" s="28">
        <v>24.58249712799277</v>
      </c>
      <c r="G121" s="28">
        <v>4.6849999999999996</v>
      </c>
    </row>
    <row r="122" spans="1:7" x14ac:dyDescent="0.25">
      <c r="A122" s="3">
        <v>39994</v>
      </c>
      <c r="B122" s="4">
        <v>25.268271587563699</v>
      </c>
      <c r="C122" s="4">
        <v>21.208619236053892</v>
      </c>
      <c r="D122" s="28">
        <v>6.36</v>
      </c>
      <c r="E122" s="28">
        <v>28.121374714996321</v>
      </c>
      <c r="F122" s="28">
        <v>23.78758821808653</v>
      </c>
      <c r="G122" s="28">
        <v>5.2125000000000004</v>
      </c>
    </row>
    <row r="123" spans="1:7" x14ac:dyDescent="0.25">
      <c r="A123" s="3">
        <v>40086</v>
      </c>
      <c r="B123" s="4">
        <v>25.072216028597111</v>
      </c>
      <c r="C123" s="4">
        <v>20.354233713075679</v>
      </c>
      <c r="D123" s="28">
        <v>6.62</v>
      </c>
      <c r="E123" s="28">
        <v>27.281689108236051</v>
      </c>
      <c r="F123" s="28">
        <v>22.80215819197344</v>
      </c>
      <c r="G123" s="28">
        <v>5.6174999999999997</v>
      </c>
    </row>
    <row r="124" spans="1:7" x14ac:dyDescent="0.25">
      <c r="A124" s="3">
        <v>40178</v>
      </c>
      <c r="B124" s="4">
        <v>23.30191360586117</v>
      </c>
      <c r="C124" s="4">
        <v>19.064932504182391</v>
      </c>
      <c r="D124" s="28">
        <v>6.77</v>
      </c>
      <c r="E124" s="28">
        <v>25.662496618256501</v>
      </c>
      <c r="F124" s="28">
        <v>21.222735181570641</v>
      </c>
      <c r="G124" s="28">
        <v>6.1549999999999994</v>
      </c>
    </row>
    <row r="125" spans="1:7" x14ac:dyDescent="0.25">
      <c r="A125" s="3">
        <v>40268</v>
      </c>
      <c r="B125" s="4">
        <v>23.578075016008601</v>
      </c>
      <c r="C125" s="4">
        <v>19.008292987283959</v>
      </c>
      <c r="D125" s="28">
        <v>6.76</v>
      </c>
      <c r="E125" s="28">
        <v>24.30511905950765</v>
      </c>
      <c r="F125" s="28">
        <v>19.909019610148981</v>
      </c>
      <c r="G125" s="28">
        <v>6.6275000000000004</v>
      </c>
    </row>
    <row r="126" spans="1:7" x14ac:dyDescent="0.25">
      <c r="A126" s="3">
        <v>40359</v>
      </c>
      <c r="B126" s="4">
        <v>24.14245781420021</v>
      </c>
      <c r="C126" s="4">
        <v>20.1656553646575</v>
      </c>
      <c r="D126" s="28">
        <v>6.41</v>
      </c>
      <c r="E126" s="28">
        <v>24.02366561616677</v>
      </c>
      <c r="F126" s="28">
        <v>19.648278642299879</v>
      </c>
      <c r="G126" s="28">
        <v>6.64</v>
      </c>
    </row>
    <row r="127" spans="1:7" x14ac:dyDescent="0.25">
      <c r="A127" s="3">
        <v>40451</v>
      </c>
      <c r="B127" s="4">
        <v>23.71003567729792</v>
      </c>
      <c r="C127" s="4">
        <v>19.634974285736831</v>
      </c>
      <c r="D127" s="28">
        <v>6.94</v>
      </c>
      <c r="E127" s="28">
        <v>23.68312052834197</v>
      </c>
      <c r="F127" s="28">
        <v>19.468463785465168</v>
      </c>
      <c r="G127" s="28">
        <v>6.72</v>
      </c>
    </row>
    <row r="128" spans="1:7" x14ac:dyDescent="0.25">
      <c r="A128" s="3">
        <v>40543</v>
      </c>
      <c r="B128" s="4">
        <v>22.660200175052001</v>
      </c>
      <c r="C128" s="4">
        <v>18.56499141138422</v>
      </c>
      <c r="D128" s="28">
        <v>6.76</v>
      </c>
      <c r="E128" s="28">
        <v>23.522692170639679</v>
      </c>
      <c r="F128" s="28">
        <v>19.34347851226563</v>
      </c>
      <c r="G128" s="28">
        <v>6.7174999999999994</v>
      </c>
    </row>
    <row r="129" spans="1:7" x14ac:dyDescent="0.25">
      <c r="A129" s="3">
        <v>40633</v>
      </c>
      <c r="B129" s="4">
        <v>21.559647722778479</v>
      </c>
      <c r="C129" s="4">
        <v>17.306353040990839</v>
      </c>
      <c r="D129" s="28">
        <v>7.3</v>
      </c>
      <c r="E129" s="28">
        <v>23.01808534733215</v>
      </c>
      <c r="F129" s="28">
        <v>18.917993525692349</v>
      </c>
      <c r="G129" s="28">
        <v>6.8525</v>
      </c>
    </row>
    <row r="130" spans="1:7" x14ac:dyDescent="0.25">
      <c r="A130" s="3">
        <v>40724</v>
      </c>
      <c r="B130" s="4">
        <v>20.278452837878081</v>
      </c>
      <c r="C130" s="4">
        <v>16.108806340995141</v>
      </c>
      <c r="D130" s="28">
        <v>8.82</v>
      </c>
      <c r="E130" s="28">
        <v>22.052084103251619</v>
      </c>
      <c r="F130" s="28">
        <v>17.903781269776761</v>
      </c>
      <c r="G130" s="28">
        <v>7.4550000000000001</v>
      </c>
    </row>
    <row r="131" spans="1:7" x14ac:dyDescent="0.25">
      <c r="A131" s="3">
        <v>40816</v>
      </c>
      <c r="B131" s="4">
        <v>21.030755987175169</v>
      </c>
      <c r="C131" s="4">
        <v>16.66117433329276</v>
      </c>
      <c r="D131" s="28">
        <v>8.6199999999999992</v>
      </c>
      <c r="E131" s="28">
        <v>21.382264180720931</v>
      </c>
      <c r="F131" s="28">
        <v>17.160331281665741</v>
      </c>
      <c r="G131" s="28">
        <v>7.875</v>
      </c>
    </row>
    <row r="132" spans="1:7" x14ac:dyDescent="0.25">
      <c r="A132" s="3">
        <v>40908</v>
      </c>
      <c r="B132" s="4">
        <v>21.573191655695041</v>
      </c>
      <c r="C132" s="4">
        <v>16.982747193040311</v>
      </c>
      <c r="D132" s="28">
        <v>9.01</v>
      </c>
      <c r="E132" s="28">
        <v>21.110512050881699</v>
      </c>
      <c r="F132" s="28">
        <v>16.764770227079762</v>
      </c>
      <c r="G132" s="28">
        <v>8.4375</v>
      </c>
    </row>
    <row r="133" spans="1:7" x14ac:dyDescent="0.25">
      <c r="A133" s="3">
        <v>40999</v>
      </c>
      <c r="B133" s="4">
        <v>21.683815296007801</v>
      </c>
      <c r="C133" s="4">
        <v>16.888695385847068</v>
      </c>
      <c r="D133" s="28">
        <v>9.16</v>
      </c>
      <c r="E133" s="28">
        <v>21.14155394418902</v>
      </c>
      <c r="F133" s="28">
        <v>16.660355813293819</v>
      </c>
      <c r="G133" s="28">
        <v>8.9024999999999999</v>
      </c>
    </row>
    <row r="134" spans="1:7" x14ac:dyDescent="0.25">
      <c r="A134" s="3">
        <v>41090</v>
      </c>
      <c r="B134" s="4">
        <v>21.777815711586971</v>
      </c>
      <c r="C134" s="4">
        <v>17.02646059918575</v>
      </c>
      <c r="D134" s="28">
        <v>9.09</v>
      </c>
      <c r="E134" s="28">
        <v>21.51639466261625</v>
      </c>
      <c r="F134" s="28">
        <v>16.889769377841471</v>
      </c>
      <c r="G134" s="28">
        <v>8.9699999999999989</v>
      </c>
    </row>
    <row r="135" spans="1:7" x14ac:dyDescent="0.25">
      <c r="A135" s="3">
        <v>41182</v>
      </c>
      <c r="B135" s="4">
        <v>21.92658612826844</v>
      </c>
      <c r="C135" s="4">
        <v>17.218823632767929</v>
      </c>
      <c r="D135" s="28">
        <v>9.6999999999999993</v>
      </c>
      <c r="E135" s="28">
        <v>21.74035219788956</v>
      </c>
      <c r="F135" s="28">
        <v>17.029181702710261</v>
      </c>
      <c r="G135" s="28">
        <v>9.24</v>
      </c>
    </row>
    <row r="136" spans="1:7" x14ac:dyDescent="0.25">
      <c r="A136" s="3">
        <v>41274</v>
      </c>
      <c r="B136" s="4">
        <v>21.29347808580512</v>
      </c>
      <c r="C136" s="4">
        <v>16.60929166783464</v>
      </c>
      <c r="D136" s="28">
        <v>10.7</v>
      </c>
      <c r="E136" s="28">
        <v>21.670423805417091</v>
      </c>
      <c r="F136" s="28">
        <v>16.93581782140885</v>
      </c>
      <c r="G136" s="28">
        <v>9.6624999999999996</v>
      </c>
    </row>
    <row r="137" spans="1:7" x14ac:dyDescent="0.25">
      <c r="A137" s="3">
        <v>41364</v>
      </c>
      <c r="B137" s="4">
        <v>21.04326615851183</v>
      </c>
      <c r="C137" s="4">
        <v>16.258892644737109</v>
      </c>
      <c r="D137" s="28">
        <v>10.96</v>
      </c>
      <c r="E137" s="28">
        <v>21.510286521043088</v>
      </c>
      <c r="F137" s="28">
        <v>16.778367136131362</v>
      </c>
      <c r="G137" s="28">
        <v>10.112500000000001</v>
      </c>
    </row>
    <row r="138" spans="1:7" x14ac:dyDescent="0.25">
      <c r="A138" s="3">
        <v>41455</v>
      </c>
      <c r="B138" s="4">
        <v>19.960183486104071</v>
      </c>
      <c r="C138" s="4">
        <v>15.18598197052788</v>
      </c>
      <c r="D138" s="28">
        <v>10.95</v>
      </c>
      <c r="E138" s="28">
        <v>21.055878464672372</v>
      </c>
      <c r="F138" s="28">
        <v>16.318247478966889</v>
      </c>
      <c r="G138" s="28">
        <v>10.577500000000001</v>
      </c>
    </row>
    <row r="139" spans="1:7" x14ac:dyDescent="0.25">
      <c r="A139" s="3">
        <v>41547</v>
      </c>
      <c r="B139" s="4">
        <v>19.726947648189</v>
      </c>
      <c r="C139" s="4">
        <v>15.076087704732389</v>
      </c>
      <c r="D139" s="28">
        <v>10.07</v>
      </c>
      <c r="E139" s="28">
        <v>20.505968844652511</v>
      </c>
      <c r="F139" s="28">
        <v>15.782563496958</v>
      </c>
      <c r="G139" s="28">
        <v>10.67</v>
      </c>
    </row>
    <row r="140" spans="1:7" x14ac:dyDescent="0.25">
      <c r="A140" s="3">
        <v>41639</v>
      </c>
      <c r="B140" s="4">
        <v>19.445134053899789</v>
      </c>
      <c r="C140" s="4">
        <v>14.794650587000341</v>
      </c>
      <c r="D140" s="28">
        <v>10.82</v>
      </c>
      <c r="E140" s="28">
        <v>20.043882836676179</v>
      </c>
      <c r="F140" s="28">
        <v>15.32890322674943</v>
      </c>
      <c r="G140" s="28">
        <v>10.7</v>
      </c>
    </row>
    <row r="141" spans="1:7" x14ac:dyDescent="0.25">
      <c r="A141" s="3">
        <v>41729</v>
      </c>
      <c r="B141" s="4">
        <v>20.957747729090261</v>
      </c>
      <c r="C141" s="4">
        <v>15.957200502127829</v>
      </c>
      <c r="D141" s="28">
        <v>7.923607866030598</v>
      </c>
      <c r="E141" s="28">
        <v>20.02250322932078</v>
      </c>
      <c r="F141" s="28">
        <v>15.253480191097109</v>
      </c>
      <c r="G141" s="28">
        <v>9.9409019665076492</v>
      </c>
    </row>
    <row r="142" spans="1:7" x14ac:dyDescent="0.25">
      <c r="A142" s="3">
        <v>41820</v>
      </c>
      <c r="B142" s="4">
        <v>20.77912922040445</v>
      </c>
      <c r="C142" s="4">
        <v>15.21882611194655</v>
      </c>
      <c r="D142" s="28">
        <v>8.4425429970323496</v>
      </c>
      <c r="E142" s="28">
        <v>20.227239662895879</v>
      </c>
      <c r="F142" s="28">
        <v>15.261691226451781</v>
      </c>
      <c r="G142" s="28">
        <v>9.3140377157657372</v>
      </c>
    </row>
    <row r="143" spans="1:7" x14ac:dyDescent="0.25">
      <c r="A143" s="3">
        <v>41912</v>
      </c>
      <c r="B143" s="4">
        <v>21.395845791163921</v>
      </c>
      <c r="C143" s="4">
        <v>15.66276811272194</v>
      </c>
      <c r="D143" s="28">
        <v>8.8474363849934363</v>
      </c>
      <c r="E143" s="28">
        <v>20.644464198639611</v>
      </c>
      <c r="F143" s="28">
        <v>15.408361328449169</v>
      </c>
      <c r="G143" s="28">
        <v>9.0083968120140963</v>
      </c>
    </row>
    <row r="144" spans="1:7" x14ac:dyDescent="0.25">
      <c r="A144" s="3">
        <v>42004</v>
      </c>
      <c r="B144" s="4">
        <v>21.623800823662371</v>
      </c>
      <c r="C144" s="4">
        <v>16.1316009687025</v>
      </c>
      <c r="D144" s="28">
        <v>8.6297352696804559</v>
      </c>
      <c r="E144" s="28">
        <v>21.18913089108025</v>
      </c>
      <c r="F144" s="28">
        <v>15.742598923874709</v>
      </c>
      <c r="G144" s="28">
        <v>8.4608306294342093</v>
      </c>
    </row>
    <row r="145" spans="1:7" x14ac:dyDescent="0.25">
      <c r="A145" s="3">
        <v>42094</v>
      </c>
      <c r="B145" s="4">
        <v>22.854318706115929</v>
      </c>
      <c r="C145" s="4">
        <v>16.92556822256795</v>
      </c>
      <c r="D145" s="28">
        <v>7.9544743964877718</v>
      </c>
      <c r="E145" s="28">
        <v>21.663273635336669</v>
      </c>
      <c r="F145" s="28">
        <v>15.984690853984731</v>
      </c>
      <c r="G145" s="28">
        <v>8.4685472620485029</v>
      </c>
    </row>
    <row r="146" spans="1:7" x14ac:dyDescent="0.25">
      <c r="A146" s="3">
        <v>42185</v>
      </c>
      <c r="B146" s="4">
        <v>21.28871528331015</v>
      </c>
      <c r="C146" s="4">
        <v>15.2624523283608</v>
      </c>
      <c r="D146" s="28">
        <v>8.5559432060749305</v>
      </c>
      <c r="E146" s="28">
        <v>21.79067015106309</v>
      </c>
      <c r="F146" s="28">
        <v>15.995597408088299</v>
      </c>
      <c r="G146" s="28">
        <v>8.4968973143091482</v>
      </c>
    </row>
    <row r="147" spans="1:7" x14ac:dyDescent="0.25">
      <c r="A147" s="3">
        <v>42277</v>
      </c>
      <c r="B147" s="4">
        <v>20.581047836479101</v>
      </c>
      <c r="C147" s="4">
        <v>14.647596764481451</v>
      </c>
      <c r="D147" s="28">
        <v>9.045193627512381</v>
      </c>
      <c r="E147" s="28">
        <v>21.586970662391881</v>
      </c>
      <c r="F147" s="28">
        <v>15.741804571028171</v>
      </c>
      <c r="G147" s="28">
        <v>8.5463366249388848</v>
      </c>
    </row>
    <row r="148" spans="1:7" x14ac:dyDescent="0.25">
      <c r="A148" s="3">
        <v>42369</v>
      </c>
      <c r="B148" s="4">
        <v>19.97195839321855</v>
      </c>
      <c r="C148" s="4">
        <v>14.09399208062209</v>
      </c>
      <c r="D148" s="28">
        <v>9.3289707845651257</v>
      </c>
      <c r="E148" s="28">
        <v>21.174010054780929</v>
      </c>
      <c r="F148" s="28">
        <v>15.232402349008071</v>
      </c>
      <c r="G148" s="28">
        <v>8.7211455036600523</v>
      </c>
    </row>
    <row r="149" spans="1:7" x14ac:dyDescent="0.25">
      <c r="A149" s="3">
        <v>42460</v>
      </c>
      <c r="B149" s="4">
        <v>20.962759891308419</v>
      </c>
      <c r="C149" s="4">
        <v>14.97643887484185</v>
      </c>
      <c r="D149" s="28">
        <v>8.330226244805953</v>
      </c>
      <c r="E149" s="28">
        <v>20.701120351079059</v>
      </c>
      <c r="F149" s="28">
        <v>14.745120012076541</v>
      </c>
      <c r="G149" s="28">
        <v>8.8150834657395976</v>
      </c>
    </row>
    <row r="150" spans="1:7" x14ac:dyDescent="0.25">
      <c r="A150" s="3">
        <v>42551</v>
      </c>
      <c r="B150" s="4">
        <v>21.19990621575629</v>
      </c>
      <c r="C150" s="4">
        <v>15.11838321711808</v>
      </c>
      <c r="D150" s="28">
        <v>8.7509944262146551</v>
      </c>
      <c r="E150" s="28">
        <v>20.678918084190592</v>
      </c>
      <c r="F150" s="28">
        <v>14.709102734265869</v>
      </c>
      <c r="G150" s="28">
        <v>8.8638462707745287</v>
      </c>
    </row>
    <row r="151" spans="1:7" x14ac:dyDescent="0.25">
      <c r="A151" s="3">
        <v>42643</v>
      </c>
      <c r="B151" s="4">
        <v>20.859553120536269</v>
      </c>
      <c r="C151" s="4">
        <v>14.99808913435009</v>
      </c>
      <c r="D151" s="28">
        <v>8.8774511996045042</v>
      </c>
      <c r="E151" s="28">
        <v>20.748544405204878</v>
      </c>
      <c r="F151" s="28">
        <v>14.796725826733031</v>
      </c>
      <c r="G151" s="28">
        <v>8.8219106637975599</v>
      </c>
    </row>
    <row r="152" spans="1:7" x14ac:dyDescent="0.25">
      <c r="A152" s="3">
        <v>42735</v>
      </c>
      <c r="B152" s="4">
        <v>19.90041202210223</v>
      </c>
      <c r="C152" s="4">
        <v>14.273381272699639</v>
      </c>
      <c r="D152" s="28">
        <v>10.052326170313121</v>
      </c>
      <c r="E152" s="28">
        <v>20.7306578124258</v>
      </c>
      <c r="F152" s="28">
        <v>14.84157312475241</v>
      </c>
      <c r="G152" s="28">
        <v>9.0027495102345583</v>
      </c>
    </row>
    <row r="153" spans="1:7" x14ac:dyDescent="0.25">
      <c r="A153" s="3">
        <v>42825</v>
      </c>
      <c r="B153" s="4">
        <v>18.987670180352438</v>
      </c>
      <c r="C153" s="4">
        <v>12.166371602582821</v>
      </c>
      <c r="D153" s="28">
        <v>6.30781183168805</v>
      </c>
      <c r="E153" s="28">
        <v>20.236885384686811</v>
      </c>
      <c r="F153" s="28">
        <v>14.13905630668766</v>
      </c>
      <c r="G153" s="28">
        <v>8.4971459069550832</v>
      </c>
    </row>
    <row r="154" spans="1:7" x14ac:dyDescent="0.25">
      <c r="A154" s="3">
        <v>42916</v>
      </c>
      <c r="B154" s="4">
        <v>18.42081348985748</v>
      </c>
      <c r="C154" s="4">
        <v>12.77073339242261</v>
      </c>
      <c r="D154" s="28">
        <v>7.1498253677412098</v>
      </c>
      <c r="E154" s="28">
        <v>19.54211220321211</v>
      </c>
      <c r="F154" s="28">
        <v>13.55214385051379</v>
      </c>
      <c r="G154" s="28">
        <v>8.0968536423367219</v>
      </c>
    </row>
    <row r="155" spans="1:7" x14ac:dyDescent="0.25">
      <c r="A155" s="3">
        <v>43008</v>
      </c>
      <c r="B155" s="4">
        <v>18.089899750889071</v>
      </c>
      <c r="C155" s="4">
        <v>12.62255436153958</v>
      </c>
      <c r="D155" s="28">
        <v>7.4099580273474599</v>
      </c>
      <c r="E155" s="28">
        <v>18.849698860800299</v>
      </c>
      <c r="F155" s="28">
        <v>12.958260157311161</v>
      </c>
      <c r="G155" s="28">
        <v>7.729980349272461</v>
      </c>
    </row>
    <row r="156" spans="1:7" x14ac:dyDescent="0.25">
      <c r="A156" s="3">
        <v>43100</v>
      </c>
      <c r="B156" s="4">
        <v>18.699998880429821</v>
      </c>
      <c r="C156" s="4">
        <v>14.206680224802851</v>
      </c>
      <c r="D156" s="28">
        <v>8.74305844525332</v>
      </c>
      <c r="E156" s="28">
        <v>18.549595575382199</v>
      </c>
      <c r="F156" s="28">
        <v>12.941584895336961</v>
      </c>
      <c r="G156" s="28">
        <v>7.4026634180075099</v>
      </c>
    </row>
    <row r="157" spans="1:7" x14ac:dyDescent="0.25">
      <c r="A157" s="3">
        <v>43190</v>
      </c>
      <c r="B157" s="4">
        <v>19.06732606941317</v>
      </c>
      <c r="C157" s="4">
        <v>14.530278979066919</v>
      </c>
      <c r="D157" s="28">
        <v>7.0052308092401709</v>
      </c>
      <c r="E157" s="28">
        <v>18.569509547647389</v>
      </c>
      <c r="F157" s="28">
        <v>13.532561739457989</v>
      </c>
      <c r="G157" s="28">
        <v>7.5770181623955404</v>
      </c>
    </row>
    <row r="158" spans="1:7" x14ac:dyDescent="0.25">
      <c r="A158" s="3">
        <v>43281</v>
      </c>
      <c r="B158" s="4">
        <v>19.3515897206671</v>
      </c>
      <c r="C158" s="4">
        <v>14.27068053819907</v>
      </c>
      <c r="D158" s="28">
        <v>6.9161828343132514</v>
      </c>
      <c r="E158" s="28">
        <v>18.802203605349789</v>
      </c>
      <c r="F158" s="28">
        <v>13.907548525902101</v>
      </c>
      <c r="G158" s="28">
        <v>7.5186075290385501</v>
      </c>
    </row>
    <row r="159" spans="1:7" x14ac:dyDescent="0.25">
      <c r="A159" s="3">
        <v>43373</v>
      </c>
      <c r="B159" s="4">
        <v>19.19201499937601</v>
      </c>
      <c r="C159" s="4">
        <v>14.365272749747589</v>
      </c>
      <c r="D159" s="28">
        <v>6.6230687123946597</v>
      </c>
      <c r="E159" s="28">
        <v>19.07773241747152</v>
      </c>
      <c r="F159" s="28">
        <v>14.343228122954111</v>
      </c>
      <c r="G159" s="28">
        <v>7.3218852003003496</v>
      </c>
    </row>
    <row r="160" spans="1:7" x14ac:dyDescent="0.25">
      <c r="A160" s="3">
        <v>43465</v>
      </c>
      <c r="B160" s="4">
        <v>18.060961063917201</v>
      </c>
      <c r="C160" s="4">
        <v>13.42616989978986</v>
      </c>
      <c r="D160" s="28">
        <v>6.9833309950840903</v>
      </c>
      <c r="E160" s="28">
        <v>18.91797296334337</v>
      </c>
      <c r="F160" s="28">
        <v>14.14810054170086</v>
      </c>
      <c r="G160" s="28">
        <v>6.8819533377580431</v>
      </c>
    </row>
    <row r="161" spans="1:7" x14ac:dyDescent="0.25">
      <c r="A161" s="3">
        <v>43555</v>
      </c>
      <c r="B161" s="4">
        <v>18.61435297033341</v>
      </c>
      <c r="C161" s="4">
        <v>13.5776941372289</v>
      </c>
      <c r="D161" s="28">
        <v>5.5088720331663001</v>
      </c>
      <c r="E161" s="28">
        <v>18.804729688573431</v>
      </c>
      <c r="F161" s="28">
        <v>13.90995433124136</v>
      </c>
      <c r="G161" s="28">
        <v>6.5078636437395749</v>
      </c>
    </row>
    <row r="162" spans="1:7" x14ac:dyDescent="0.25">
      <c r="A162" s="3">
        <v>43646</v>
      </c>
      <c r="B162" s="4">
        <v>19.20193017718729</v>
      </c>
      <c r="C162" s="4">
        <v>14.132008689296789</v>
      </c>
      <c r="D162" s="28">
        <v>5.1718857072786486</v>
      </c>
      <c r="E162" s="28">
        <v>18.767314802703481</v>
      </c>
      <c r="F162" s="28">
        <v>13.875286369015789</v>
      </c>
      <c r="G162" s="28">
        <v>6.0717893619809251</v>
      </c>
    </row>
    <row r="163" spans="1:7" x14ac:dyDescent="0.25">
      <c r="A163" s="3">
        <v>43738</v>
      </c>
      <c r="B163" s="4">
        <v>20.01841613327074</v>
      </c>
      <c r="C163" s="4">
        <v>14.25686719138907</v>
      </c>
      <c r="D163" s="28">
        <v>4.1299489853762097</v>
      </c>
      <c r="E163" s="28">
        <v>18.973915086177161</v>
      </c>
      <c r="F163" s="28">
        <v>13.84818497942616</v>
      </c>
      <c r="G163" s="28">
        <v>5.4485094302263128</v>
      </c>
    </row>
    <row r="164" spans="1:7" x14ac:dyDescent="0.25">
      <c r="A164" s="3">
        <v>43830</v>
      </c>
      <c r="B164" s="4">
        <v>18.681298449680021</v>
      </c>
      <c r="C164" s="4">
        <v>13.291662339611131</v>
      </c>
      <c r="D164" s="28">
        <v>5.17070876457172</v>
      </c>
      <c r="E164" s="28">
        <v>19.128999432617871</v>
      </c>
      <c r="F164" s="28">
        <v>13.814558089381469</v>
      </c>
      <c r="G164" s="28">
        <v>4.9953538725982192</v>
      </c>
    </row>
    <row r="165" spans="1:7" x14ac:dyDescent="0.25">
      <c r="A165" s="3">
        <v>43921</v>
      </c>
      <c r="B165" s="4">
        <v>19.085738640989351</v>
      </c>
      <c r="C165" s="4">
        <v>13.854601237199629</v>
      </c>
      <c r="D165" s="28">
        <v>6.2953475230226594</v>
      </c>
      <c r="E165" s="28">
        <v>19.246845850281851</v>
      </c>
      <c r="F165" s="28">
        <v>13.88378486437416</v>
      </c>
      <c r="G165" s="28">
        <v>5.1919727450623103</v>
      </c>
    </row>
    <row r="166" spans="1:7" x14ac:dyDescent="0.25">
      <c r="A166" s="3">
        <v>44012</v>
      </c>
      <c r="B166" s="4">
        <v>18.821635107471739</v>
      </c>
      <c r="C166" s="4">
        <v>13.76351746130803</v>
      </c>
      <c r="D166" s="28">
        <v>6.338300248377279</v>
      </c>
      <c r="E166" s="28">
        <v>19.151772082852961</v>
      </c>
      <c r="F166" s="28">
        <v>13.791662057376969</v>
      </c>
      <c r="G166" s="28">
        <v>5.4835763803369666</v>
      </c>
    </row>
    <row r="167" spans="1:7" x14ac:dyDescent="0.25">
      <c r="A167" s="3">
        <v>44104</v>
      </c>
      <c r="B167" s="4">
        <v>18.73160127970883</v>
      </c>
      <c r="C167" s="4">
        <v>13.822807266575021</v>
      </c>
      <c r="D167" s="28">
        <v>6.6040162248601302</v>
      </c>
      <c r="E167" s="28">
        <v>18.830068369462492</v>
      </c>
      <c r="F167" s="28">
        <v>13.68314707617345</v>
      </c>
      <c r="G167" s="28">
        <v>6.1020931902079472</v>
      </c>
    </row>
    <row r="168" spans="1:7" x14ac:dyDescent="0.25">
      <c r="A168" s="3">
        <v>44196</v>
      </c>
      <c r="B168" s="4">
        <v>18.661693448029169</v>
      </c>
      <c r="C168" s="4">
        <v>13.811506261179129</v>
      </c>
      <c r="D168" s="28">
        <v>7.0070596827604401</v>
      </c>
      <c r="E168" s="28">
        <v>18.82516711904977</v>
      </c>
      <c r="F168" s="28">
        <v>13.813108056565451</v>
      </c>
      <c r="G168" s="28">
        <v>6.5611809197551274</v>
      </c>
    </row>
    <row r="169" spans="1:7" x14ac:dyDescent="0.25">
      <c r="A169" s="3">
        <v>44286</v>
      </c>
      <c r="B169" s="4">
        <v>18.592559077009181</v>
      </c>
      <c r="C169" s="4">
        <v>14.15925836749985</v>
      </c>
      <c r="D169" s="28">
        <v>6.9529220509077003</v>
      </c>
      <c r="E169" s="28">
        <v>18.701872228054729</v>
      </c>
      <c r="F169" s="28">
        <v>13.88927233914051</v>
      </c>
      <c r="G169" s="28">
        <v>6.7255745517263872</v>
      </c>
    </row>
    <row r="170" spans="1:7" x14ac:dyDescent="0.25">
      <c r="A170" s="3">
        <v>44377</v>
      </c>
      <c r="B170" s="4">
        <v>17.735838225984519</v>
      </c>
      <c r="C170" s="4">
        <v>13.463088072167791</v>
      </c>
      <c r="D170" s="28">
        <v>6.9646928047341401</v>
      </c>
      <c r="E170" s="28">
        <v>18.430423007682929</v>
      </c>
      <c r="F170" s="28">
        <v>13.814164991855449</v>
      </c>
      <c r="G170" s="28">
        <v>6.8821726908156027</v>
      </c>
    </row>
    <row r="171" spans="1:7" x14ac:dyDescent="0.25">
      <c r="A171" s="3">
        <v>44469</v>
      </c>
      <c r="B171" s="4">
        <v>17.558438827410299</v>
      </c>
      <c r="C171" s="4">
        <v>13.218457619626999</v>
      </c>
      <c r="D171" s="28">
        <v>6.8890456818697903</v>
      </c>
      <c r="E171" s="28">
        <v>18.13713239460829</v>
      </c>
      <c r="F171" s="28">
        <v>13.66307758011844</v>
      </c>
      <c r="G171" s="28">
        <v>6.9534300550680177</v>
      </c>
    </row>
    <row r="172" spans="1:7" x14ac:dyDescent="0.25">
      <c r="A172" s="3">
        <v>44561</v>
      </c>
      <c r="B172" s="4">
        <v>17.134428754494991</v>
      </c>
      <c r="C172" s="4">
        <v>12.77428541377782</v>
      </c>
      <c r="D172" s="28">
        <v>7.2263908006872501</v>
      </c>
      <c r="E172" s="28">
        <v>17.755316221224749</v>
      </c>
      <c r="F172" s="28">
        <v>13.403772368268109</v>
      </c>
      <c r="G172" s="28">
        <v>7.0082628345497202</v>
      </c>
    </row>
    <row r="173" spans="1:7" x14ac:dyDescent="0.25">
      <c r="A173" s="3">
        <v>44651</v>
      </c>
      <c r="B173" s="4">
        <v>17.51961730492539</v>
      </c>
      <c r="C173" s="4">
        <v>13.294690316468371</v>
      </c>
      <c r="D173" s="28">
        <v>6.4861402369730996</v>
      </c>
      <c r="E173" s="28">
        <v>17.487080778203801</v>
      </c>
      <c r="F173" s="28">
        <v>13.187630355510249</v>
      </c>
      <c r="G173" s="28">
        <v>6.8915673810660696</v>
      </c>
    </row>
    <row r="174" spans="1:7" x14ac:dyDescent="0.25">
      <c r="A174" s="3">
        <v>44742</v>
      </c>
      <c r="B174" s="4">
        <v>17.68546573418605</v>
      </c>
      <c r="C174" s="4">
        <v>13.31698174074914</v>
      </c>
      <c r="D174" s="28">
        <v>6.4985599628938697</v>
      </c>
      <c r="E174" s="28">
        <v>17.47448765525418</v>
      </c>
      <c r="F174" s="28">
        <v>13.15110377265558</v>
      </c>
      <c r="G174" s="28">
        <v>6.7750341706060029</v>
      </c>
    </row>
    <row r="175" spans="1:7" x14ac:dyDescent="0.25">
      <c r="A175" s="3">
        <v>44834</v>
      </c>
      <c r="B175" s="4">
        <v>18.457033968461278</v>
      </c>
      <c r="C175" s="4">
        <v>13.53772559031813</v>
      </c>
      <c r="D175" s="28">
        <v>6.0048434231777001</v>
      </c>
      <c r="E175" s="28">
        <v>17.699136440516931</v>
      </c>
      <c r="F175" s="28">
        <v>13.230920765328371</v>
      </c>
      <c r="G175" s="28">
        <v>6.5539836059329799</v>
      </c>
    </row>
    <row r="176" spans="1:7" x14ac:dyDescent="0.25">
      <c r="A176" s="3">
        <v>44926</v>
      </c>
      <c r="B176" s="4">
        <v>17.222715859003451</v>
      </c>
      <c r="C176" s="4">
        <v>12.71476389644929</v>
      </c>
      <c r="D176" s="28">
        <v>5.4930035231601302</v>
      </c>
      <c r="E176" s="28">
        <v>17.72120821664404</v>
      </c>
      <c r="F176" s="28">
        <v>13.21604038599623</v>
      </c>
      <c r="G176" s="28">
        <v>6.1206367865512004</v>
      </c>
    </row>
    <row r="177" spans="1:7" x14ac:dyDescent="0.25">
      <c r="A177" s="3">
        <v>45016</v>
      </c>
      <c r="B177" s="4">
        <v>17.279132654034491</v>
      </c>
      <c r="C177" s="4">
        <v>12.925849043602909</v>
      </c>
      <c r="D177" s="28">
        <v>5.2514756134095002</v>
      </c>
      <c r="E177" s="28">
        <v>17.661087053921321</v>
      </c>
      <c r="F177" s="28">
        <v>13.12383006777987</v>
      </c>
      <c r="G177" s="28">
        <v>5.8119706306603014</v>
      </c>
    </row>
    <row r="178" spans="1:7" x14ac:dyDescent="0.25">
      <c r="A178" s="3">
        <v>45107</v>
      </c>
      <c r="B178" s="4">
        <v>16.942846743116689</v>
      </c>
      <c r="C178" s="4">
        <v>12.474055719364481</v>
      </c>
      <c r="D178" s="28">
        <v>5.0044723132239399</v>
      </c>
      <c r="E178" s="28">
        <v>17.47543230615398</v>
      </c>
      <c r="F178" s="28">
        <v>12.913098562433699</v>
      </c>
      <c r="G178" s="28">
        <v>5.4384487182428174</v>
      </c>
    </row>
    <row r="179" spans="1:7" x14ac:dyDescent="0.25">
      <c r="A179" s="3">
        <v>45199</v>
      </c>
      <c r="B179" s="4">
        <v>16.596138499992371</v>
      </c>
      <c r="C179" s="4">
        <v>12.311820345259809</v>
      </c>
      <c r="D179" s="28">
        <v>5.41572327595249</v>
      </c>
      <c r="E179" s="28">
        <v>17.010208439036749</v>
      </c>
      <c r="F179" s="28">
        <v>12.606622251169121</v>
      </c>
      <c r="G179" s="28">
        <v>5.2911686814365151</v>
      </c>
    </row>
    <row r="180" spans="1:7" x14ac:dyDescent="0.25">
      <c r="A180" s="3">
        <v>45291</v>
      </c>
      <c r="B180" s="4">
        <v>16.47899328368748</v>
      </c>
      <c r="C180" s="4">
        <v>11.945326984791651</v>
      </c>
      <c r="D180" s="28">
        <v>5.8588472966925407</v>
      </c>
      <c r="E180" s="28">
        <v>16.82427779520776</v>
      </c>
      <c r="F180" s="28">
        <v>12.41426302325471</v>
      </c>
      <c r="G180" s="28">
        <v>5.3826296248196179</v>
      </c>
    </row>
    <row r="181" spans="1:7" x14ac:dyDescent="0.25">
      <c r="A181" s="3">
        <v>45382</v>
      </c>
      <c r="B181" s="4">
        <v>16.391508637924812</v>
      </c>
      <c r="C181" s="4">
        <v>12.23558509997155</v>
      </c>
      <c r="D181" s="28">
        <v>5.4514690884681896</v>
      </c>
      <c r="E181" s="28">
        <v>16.602371791180339</v>
      </c>
      <c r="F181" s="28">
        <v>12.241697037346871</v>
      </c>
      <c r="G181" s="28">
        <v>5.4326279935842896</v>
      </c>
    </row>
    <row r="182" spans="1:7" x14ac:dyDescent="0.25">
      <c r="A182" s="3">
        <v>45473</v>
      </c>
      <c r="B182" s="4">
        <v>16.296214757033319</v>
      </c>
      <c r="C182" s="4">
        <v>12.3203441990395</v>
      </c>
      <c r="D182" s="28">
        <v>4.8994494162997304</v>
      </c>
      <c r="E182" s="28">
        <v>16.440713794659491</v>
      </c>
      <c r="F182" s="28">
        <v>12.20326915726563</v>
      </c>
      <c r="G182" s="28">
        <v>5.4063722693532377</v>
      </c>
    </row>
    <row r="183" spans="1:7" x14ac:dyDescent="0.25">
      <c r="A183" s="3">
        <v>45565</v>
      </c>
      <c r="B183" s="4">
        <v>15.85133931607097</v>
      </c>
      <c r="C183" s="4">
        <v>11.932013861434161</v>
      </c>
      <c r="D183" s="28">
        <v>4.7172903584593602</v>
      </c>
      <c r="E183" s="28">
        <v>16.25451399867914</v>
      </c>
      <c r="F183" s="28">
        <v>12.108317536309221</v>
      </c>
      <c r="G183" s="28">
        <v>5.2317640399799554</v>
      </c>
    </row>
    <row r="184" spans="1:7" x14ac:dyDescent="0.25">
      <c r="A184" s="3">
        <v>45657</v>
      </c>
      <c r="B184" s="4">
        <v>16.334102046844929</v>
      </c>
      <c r="C184" s="4">
        <v>12.118992019688539</v>
      </c>
      <c r="D184" s="28">
        <v>4.7793346271277386</v>
      </c>
      <c r="E184" s="28">
        <v>16.218291189468509</v>
      </c>
      <c r="F184" s="28">
        <v>12.15173379503344</v>
      </c>
      <c r="G184" s="28">
        <v>4.9618858725887556</v>
      </c>
    </row>
    <row r="185" spans="1:7" x14ac:dyDescent="0.25">
      <c r="A185" s="3">
        <v>45747</v>
      </c>
      <c r="B185" s="4">
        <v>17.293387384301859</v>
      </c>
      <c r="C185" s="4">
        <v>12.06599447496038</v>
      </c>
      <c r="D185" s="28">
        <v>4.4202054786741698</v>
      </c>
      <c r="E185" s="28">
        <v>16.443760876062768</v>
      </c>
      <c r="F185" s="28">
        <v>12.109336138780639</v>
      </c>
      <c r="G185" s="28">
        <v>4.7040699701402504</v>
      </c>
    </row>
    <row r="186" spans="1:7" x14ac:dyDescent="0.25">
      <c r="A186" s="3">
        <v>45838</v>
      </c>
      <c r="B186" s="4">
        <v>16.537446776260321</v>
      </c>
      <c r="C186" s="4">
        <v>12.063063278416641</v>
      </c>
      <c r="D186" s="28">
        <v>4.0644338316271993</v>
      </c>
      <c r="E186" s="28">
        <v>16.504068880869522</v>
      </c>
      <c r="F186" s="28">
        <v>12.045015908624929</v>
      </c>
      <c r="G186" s="28">
        <v>4.4953160739721172</v>
      </c>
    </row>
    <row r="187" spans="1:7" x14ac:dyDescent="0.25">
      <c r="A187" s="3">
        <v>45930</v>
      </c>
      <c r="B187" s="4">
        <v>16.941499607923539</v>
      </c>
      <c r="C187" s="4">
        <v>11.976215078895979</v>
      </c>
      <c r="D187" s="28">
        <v>3.9892503602679898</v>
      </c>
      <c r="E187" s="28">
        <v>16.77660895383266</v>
      </c>
      <c r="F187" s="28">
        <v>12.05606621299038</v>
      </c>
      <c r="G187" s="28">
        <v>4.3133060744242746</v>
      </c>
    </row>
    <row r="188" spans="1:7" x14ac:dyDescent="0.25">
      <c r="A188" s="3">
        <v>46022</v>
      </c>
      <c r="B188" s="4">
        <v>16.426742413003382</v>
      </c>
      <c r="C188" s="4">
        <v>12.42094016243094</v>
      </c>
      <c r="D188" s="28">
        <v>3.4005311577147701</v>
      </c>
      <c r="E188" s="28">
        <v>16.79976904537228</v>
      </c>
      <c r="F188" s="28">
        <v>12.13155324867598</v>
      </c>
      <c r="G188" s="28">
        <v>3.968605207071032</v>
      </c>
    </row>
    <row r="189" spans="1:7" x14ac:dyDescent="0.25">
      <c r="A189" s="3">
        <v>46112</v>
      </c>
      <c r="B189" s="4">
        <v>17.017991296318979</v>
      </c>
      <c r="C189" s="4">
        <v>13.064025798618539</v>
      </c>
      <c r="D189" s="28">
        <v>4.2491004662340801</v>
      </c>
      <c r="E189" s="28">
        <v>16.730920023376559</v>
      </c>
      <c r="F189" s="28">
        <v>12.38106107959052</v>
      </c>
      <c r="G189" s="28">
        <v>3.9258289539610098</v>
      </c>
    </row>
    <row r="197" spans="4:4" x14ac:dyDescent="0.25">
      <c r="D197" s="28"/>
    </row>
  </sheetData>
  <mergeCells count="4">
    <mergeCell ref="E6:G6"/>
    <mergeCell ref="B3:G3"/>
    <mergeCell ref="A1:G1"/>
    <mergeCell ref="B2:G2"/>
  </mergeCells>
  <hyperlinks>
    <hyperlink ref="G4" location="Indhold!A1" display="Tilbage til Indhold" xr:uid="{00000000-0004-0000-1600-000000000000}"/>
  </hyperlinks>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13"/>
  <dimension ref="A1:G173"/>
  <sheetViews>
    <sheetView workbookViewId="0">
      <selection sqref="A1:D1"/>
    </sheetView>
  </sheetViews>
  <sheetFormatPr defaultColWidth="9.140625" defaultRowHeight="13.5" x14ac:dyDescent="0.25"/>
  <cols>
    <col min="1" max="1" width="11" style="6" bestFit="1" customWidth="1"/>
    <col min="2" max="2" width="48.7109375" style="6" bestFit="1" customWidth="1"/>
    <col min="3" max="3" width="27.5703125" style="6" bestFit="1" customWidth="1"/>
    <col min="4" max="4" width="44" style="6" bestFit="1" customWidth="1"/>
    <col min="5" max="5" width="37.5703125" style="6" customWidth="1"/>
    <col min="6" max="6" width="48.5703125" style="6" customWidth="1"/>
    <col min="7" max="16384" width="9.140625" style="6"/>
  </cols>
  <sheetData>
    <row r="1" spans="1:7" ht="26.25" customHeight="1" thickBot="1" x14ac:dyDescent="0.3">
      <c r="A1" s="102" t="s">
        <v>113</v>
      </c>
      <c r="B1" s="103"/>
      <c r="C1" s="103"/>
      <c r="D1" s="103"/>
      <c r="E1" s="16"/>
      <c r="F1" s="16"/>
      <c r="G1" s="16"/>
    </row>
    <row r="2" spans="1:7" ht="33.75" customHeight="1" x14ac:dyDescent="0.25">
      <c r="A2" s="9" t="s">
        <v>24</v>
      </c>
      <c r="B2" s="97" t="s">
        <v>146</v>
      </c>
      <c r="C2" s="97"/>
      <c r="D2" s="97"/>
      <c r="E2" s="29"/>
      <c r="F2" s="29"/>
      <c r="G2" s="29"/>
    </row>
    <row r="3" spans="1:7" x14ac:dyDescent="0.25">
      <c r="A3" s="10" t="s">
        <v>25</v>
      </c>
      <c r="B3" s="109" t="s">
        <v>72</v>
      </c>
      <c r="C3" s="109"/>
      <c r="D3" s="109"/>
      <c r="E3" s="13"/>
      <c r="G3" s="13"/>
    </row>
    <row r="4" spans="1:7" x14ac:dyDescent="0.25">
      <c r="B4" s="14"/>
      <c r="C4" s="14"/>
      <c r="D4" s="11" t="s">
        <v>35</v>
      </c>
    </row>
    <row r="5" spans="1:7" x14ac:dyDescent="0.25">
      <c r="F5" s="13"/>
    </row>
    <row r="6" spans="1:7" x14ac:dyDescent="0.25">
      <c r="A6" s="2" t="s">
        <v>33</v>
      </c>
      <c r="B6" s="2" t="s">
        <v>69</v>
      </c>
      <c r="C6" s="2" t="s">
        <v>71</v>
      </c>
      <c r="D6" s="2" t="s">
        <v>127</v>
      </c>
    </row>
    <row r="7" spans="1:7" x14ac:dyDescent="0.25">
      <c r="A7" s="3">
        <v>37986</v>
      </c>
      <c r="B7" s="4">
        <v>20.149999999999999</v>
      </c>
      <c r="C7" s="4" t="s">
        <v>166</v>
      </c>
      <c r="D7" s="4" t="s">
        <v>166</v>
      </c>
    </row>
    <row r="8" spans="1:7" x14ac:dyDescent="0.25">
      <c r="A8" s="3">
        <v>38077</v>
      </c>
      <c r="B8" s="4">
        <v>21.65</v>
      </c>
      <c r="C8" s="4"/>
      <c r="D8" s="4"/>
    </row>
    <row r="9" spans="1:7" x14ac:dyDescent="0.25">
      <c r="A9" s="3">
        <v>38168</v>
      </c>
      <c r="B9" s="4">
        <v>18.37</v>
      </c>
      <c r="C9" s="4"/>
      <c r="D9" s="4"/>
    </row>
    <row r="10" spans="1:7" x14ac:dyDescent="0.25">
      <c r="A10" s="3">
        <v>38260</v>
      </c>
      <c r="B10" s="4">
        <v>18.190000000000001</v>
      </c>
      <c r="C10" s="4"/>
      <c r="D10" s="4"/>
    </row>
    <row r="11" spans="1:7" x14ac:dyDescent="0.25">
      <c r="A11" s="3">
        <v>38352</v>
      </c>
      <c r="B11" s="4">
        <v>21.27</v>
      </c>
      <c r="C11" s="4"/>
      <c r="D11" s="4"/>
    </row>
    <row r="12" spans="1:7" x14ac:dyDescent="0.25">
      <c r="A12" s="3">
        <v>38442</v>
      </c>
      <c r="B12" s="4">
        <v>21.56</v>
      </c>
      <c r="C12" s="4"/>
      <c r="D12" s="4"/>
    </row>
    <row r="13" spans="1:7" x14ac:dyDescent="0.25">
      <c r="A13" s="3">
        <v>38533</v>
      </c>
      <c r="B13" s="4">
        <v>21.12</v>
      </c>
      <c r="C13" s="4"/>
      <c r="D13" s="4"/>
    </row>
    <row r="14" spans="1:7" x14ac:dyDescent="0.25">
      <c r="A14" s="3">
        <v>38625</v>
      </c>
      <c r="B14" s="4">
        <v>21.09</v>
      </c>
      <c r="C14" s="4"/>
      <c r="D14" s="4"/>
    </row>
    <row r="15" spans="1:7" x14ac:dyDescent="0.25">
      <c r="A15" s="3">
        <v>38717</v>
      </c>
      <c r="B15" s="4">
        <v>20.57</v>
      </c>
      <c r="C15" s="4"/>
      <c r="D15" s="4"/>
    </row>
    <row r="16" spans="1:7" x14ac:dyDescent="0.25">
      <c r="A16" s="3">
        <v>38807</v>
      </c>
      <c r="B16" s="4">
        <v>23.18</v>
      </c>
      <c r="C16" s="4"/>
      <c r="D16" s="4"/>
    </row>
    <row r="17" spans="1:4" x14ac:dyDescent="0.25">
      <c r="A17" s="3">
        <v>38898</v>
      </c>
      <c r="B17" s="4">
        <v>20.72</v>
      </c>
      <c r="C17" s="4"/>
      <c r="D17" s="4"/>
    </row>
    <row r="18" spans="1:4" x14ac:dyDescent="0.25">
      <c r="A18" s="3">
        <v>38990</v>
      </c>
      <c r="B18" s="4">
        <v>21.38</v>
      </c>
      <c r="C18" s="4"/>
      <c r="D18" s="4"/>
    </row>
    <row r="19" spans="1:4" x14ac:dyDescent="0.25">
      <c r="A19" s="3">
        <v>39082</v>
      </c>
      <c r="B19" s="4">
        <v>19.68</v>
      </c>
      <c r="C19" s="4"/>
      <c r="D19" s="4"/>
    </row>
    <row r="20" spans="1:4" x14ac:dyDescent="0.25">
      <c r="A20" s="3">
        <v>39172</v>
      </c>
      <c r="B20" s="4">
        <v>20.87</v>
      </c>
      <c r="C20" s="4"/>
      <c r="D20" s="4"/>
    </row>
    <row r="21" spans="1:4" x14ac:dyDescent="0.25">
      <c r="A21" s="3">
        <v>39263</v>
      </c>
      <c r="B21" s="4">
        <v>19.510000000000002</v>
      </c>
      <c r="C21" s="4"/>
      <c r="D21" s="4"/>
    </row>
    <row r="22" spans="1:4" x14ac:dyDescent="0.25">
      <c r="A22" s="3">
        <v>39355</v>
      </c>
      <c r="B22" s="4">
        <v>18.02</v>
      </c>
      <c r="C22" s="4"/>
      <c r="D22" s="4"/>
    </row>
    <row r="23" spans="1:4" x14ac:dyDescent="0.25">
      <c r="A23" s="3">
        <v>39447</v>
      </c>
      <c r="B23" s="4">
        <v>16.350000000000001</v>
      </c>
      <c r="C23" s="4"/>
      <c r="D23" s="4"/>
    </row>
    <row r="24" spans="1:4" x14ac:dyDescent="0.25">
      <c r="A24" s="3">
        <v>39538</v>
      </c>
      <c r="B24" s="4">
        <v>12.22</v>
      </c>
      <c r="C24" s="4"/>
      <c r="D24" s="4"/>
    </row>
    <row r="25" spans="1:4" x14ac:dyDescent="0.25">
      <c r="A25" s="3">
        <v>39629</v>
      </c>
      <c r="B25" s="4">
        <v>7.69</v>
      </c>
      <c r="C25" s="4"/>
      <c r="D25" s="4"/>
    </row>
    <row r="26" spans="1:4" x14ac:dyDescent="0.25">
      <c r="A26" s="3">
        <v>39721</v>
      </c>
      <c r="B26" s="4">
        <v>5.84</v>
      </c>
      <c r="C26" s="4"/>
      <c r="D26" s="4"/>
    </row>
    <row r="27" spans="1:4" x14ac:dyDescent="0.25">
      <c r="A27" s="3">
        <v>39813</v>
      </c>
      <c r="B27" s="4">
        <v>-2.79</v>
      </c>
      <c r="C27" s="4"/>
      <c r="D27" s="4"/>
    </row>
    <row r="28" spans="1:4" x14ac:dyDescent="0.25">
      <c r="A28" s="3">
        <v>39903</v>
      </c>
      <c r="B28" s="4">
        <v>-1.87</v>
      </c>
      <c r="C28" s="4"/>
      <c r="D28" s="4"/>
    </row>
    <row r="29" spans="1:4" x14ac:dyDescent="0.25">
      <c r="A29" s="3">
        <v>39994</v>
      </c>
      <c r="B29" s="4">
        <v>-5.13</v>
      </c>
      <c r="C29" s="4"/>
      <c r="D29" s="4"/>
    </row>
    <row r="30" spans="1:4" x14ac:dyDescent="0.25">
      <c r="A30" s="3">
        <v>40086</v>
      </c>
      <c r="B30" s="4">
        <v>-4.3499999999999996</v>
      </c>
      <c r="C30" s="4"/>
      <c r="D30" s="4"/>
    </row>
    <row r="31" spans="1:4" x14ac:dyDescent="0.25">
      <c r="A31" s="3">
        <v>40178</v>
      </c>
      <c r="B31" s="4">
        <v>-6.46</v>
      </c>
      <c r="C31" s="4"/>
      <c r="D31" s="4"/>
    </row>
    <row r="32" spans="1:4" x14ac:dyDescent="0.25">
      <c r="A32" s="3">
        <v>40268</v>
      </c>
      <c r="B32" s="4">
        <v>6.24</v>
      </c>
      <c r="C32" s="4"/>
      <c r="D32" s="4"/>
    </row>
    <row r="33" spans="1:4" x14ac:dyDescent="0.25">
      <c r="A33" s="3">
        <v>40359</v>
      </c>
      <c r="B33" s="4">
        <v>1.94</v>
      </c>
      <c r="C33" s="4"/>
      <c r="D33" s="4"/>
    </row>
    <row r="34" spans="1:4" x14ac:dyDescent="0.25">
      <c r="A34" s="3">
        <v>40451</v>
      </c>
      <c r="B34" s="4">
        <v>1.54</v>
      </c>
      <c r="C34" s="4"/>
      <c r="D34" s="4"/>
    </row>
    <row r="35" spans="1:4" x14ac:dyDescent="0.25">
      <c r="A35" s="3">
        <v>40543</v>
      </c>
      <c r="B35" s="4">
        <v>1.67</v>
      </c>
      <c r="C35" s="4"/>
      <c r="D35" s="4"/>
    </row>
    <row r="36" spans="1:4" x14ac:dyDescent="0.25">
      <c r="A36" s="3">
        <v>40633</v>
      </c>
      <c r="B36" s="4">
        <v>4.74</v>
      </c>
      <c r="C36" s="4"/>
      <c r="D36" s="4"/>
    </row>
    <row r="37" spans="1:4" x14ac:dyDescent="0.25">
      <c r="A37" s="3">
        <v>40724</v>
      </c>
      <c r="B37" s="4">
        <v>4.7300000000000004</v>
      </c>
      <c r="C37" s="4"/>
      <c r="D37" s="4"/>
    </row>
    <row r="38" spans="1:4" x14ac:dyDescent="0.25">
      <c r="A38" s="3">
        <v>40816</v>
      </c>
      <c r="B38" s="4">
        <v>3.05</v>
      </c>
      <c r="C38" s="4"/>
      <c r="D38" s="4"/>
    </row>
    <row r="39" spans="1:4" x14ac:dyDescent="0.25">
      <c r="A39" s="3">
        <v>40908</v>
      </c>
      <c r="B39" s="4">
        <v>1.32</v>
      </c>
      <c r="C39" s="4"/>
      <c r="D39" s="4"/>
    </row>
    <row r="40" spans="1:4" x14ac:dyDescent="0.25">
      <c r="A40" s="3">
        <v>40999</v>
      </c>
      <c r="B40" s="4">
        <v>6.7</v>
      </c>
      <c r="C40" s="4"/>
      <c r="D40" s="4"/>
    </row>
    <row r="41" spans="1:4" x14ac:dyDescent="0.25">
      <c r="A41" s="3">
        <v>41090</v>
      </c>
      <c r="B41" s="4">
        <v>3.04</v>
      </c>
      <c r="C41" s="4"/>
      <c r="D41" s="4"/>
    </row>
    <row r="42" spans="1:4" x14ac:dyDescent="0.25">
      <c r="A42" s="3">
        <v>41182</v>
      </c>
      <c r="B42" s="4">
        <v>3.03</v>
      </c>
      <c r="C42" s="4"/>
      <c r="D42" s="4"/>
    </row>
    <row r="43" spans="1:4" x14ac:dyDescent="0.25">
      <c r="A43" s="3">
        <v>41274</v>
      </c>
      <c r="B43" s="4">
        <v>2.7</v>
      </c>
      <c r="C43" s="4"/>
      <c r="D43" s="4"/>
    </row>
    <row r="44" spans="1:4" x14ac:dyDescent="0.25">
      <c r="A44" s="3">
        <v>41364</v>
      </c>
      <c r="B44" s="4">
        <v>7.3</v>
      </c>
      <c r="C44" s="4"/>
      <c r="D44" s="4"/>
    </row>
    <row r="45" spans="1:4" x14ac:dyDescent="0.25">
      <c r="A45" s="3">
        <v>41455</v>
      </c>
      <c r="B45" s="4">
        <v>7.57</v>
      </c>
      <c r="C45" s="4"/>
      <c r="D45" s="4"/>
    </row>
    <row r="46" spans="1:4" x14ac:dyDescent="0.25">
      <c r="A46" s="3">
        <v>41547</v>
      </c>
      <c r="B46" s="4">
        <v>6.5</v>
      </c>
      <c r="C46" s="4"/>
      <c r="D46" s="4"/>
    </row>
    <row r="47" spans="1:4" x14ac:dyDescent="0.25">
      <c r="A47" s="3">
        <v>41639</v>
      </c>
      <c r="B47" s="4">
        <v>5.77</v>
      </c>
      <c r="C47" s="4"/>
      <c r="D47" s="4"/>
    </row>
    <row r="48" spans="1:4" x14ac:dyDescent="0.25">
      <c r="A48" s="3">
        <v>41729</v>
      </c>
      <c r="B48" s="4">
        <v>9.7100000000000009</v>
      </c>
      <c r="C48" s="4"/>
      <c r="D48" s="4"/>
    </row>
    <row r="49" spans="1:4" x14ac:dyDescent="0.25">
      <c r="A49" s="3">
        <v>41820</v>
      </c>
      <c r="B49" s="4">
        <v>10.61</v>
      </c>
      <c r="C49" s="4"/>
      <c r="D49" s="4"/>
    </row>
    <row r="50" spans="1:4" x14ac:dyDescent="0.25">
      <c r="A50" s="3">
        <v>41912</v>
      </c>
      <c r="B50" s="4">
        <v>10.3</v>
      </c>
      <c r="C50" s="4"/>
      <c r="D50" s="4"/>
    </row>
    <row r="51" spans="1:4" x14ac:dyDescent="0.25">
      <c r="A51" s="3">
        <v>42004</v>
      </c>
      <c r="B51" s="4">
        <v>5.33</v>
      </c>
      <c r="C51" s="4"/>
      <c r="D51" s="4"/>
    </row>
    <row r="52" spans="1:4" x14ac:dyDescent="0.25">
      <c r="A52" s="3">
        <v>42094</v>
      </c>
      <c r="B52" s="4">
        <v>11.37</v>
      </c>
      <c r="C52" s="4"/>
      <c r="D52" s="4"/>
    </row>
    <row r="53" spans="1:4" x14ac:dyDescent="0.25">
      <c r="A53" s="3">
        <v>42185</v>
      </c>
      <c r="B53" s="4">
        <v>12.15</v>
      </c>
      <c r="C53" s="4"/>
      <c r="D53" s="4"/>
    </row>
    <row r="54" spans="1:4" x14ac:dyDescent="0.25">
      <c r="A54" s="3">
        <v>42277</v>
      </c>
      <c r="B54" s="4">
        <v>10.62</v>
      </c>
      <c r="C54" s="4"/>
      <c r="D54" s="4"/>
    </row>
    <row r="55" spans="1:4" x14ac:dyDescent="0.25">
      <c r="A55" s="3">
        <v>42369</v>
      </c>
      <c r="B55" s="4">
        <v>8.84</v>
      </c>
      <c r="C55" s="4"/>
      <c r="D55" s="4"/>
    </row>
    <row r="56" spans="1:4" x14ac:dyDescent="0.25">
      <c r="A56" s="3">
        <v>42460</v>
      </c>
      <c r="B56" s="4">
        <v>10.09</v>
      </c>
      <c r="C56" s="4"/>
      <c r="D56" s="4"/>
    </row>
    <row r="57" spans="1:4" x14ac:dyDescent="0.25">
      <c r="A57" s="3">
        <v>42551</v>
      </c>
      <c r="B57" s="4">
        <v>10.87</v>
      </c>
      <c r="C57" s="4"/>
      <c r="D57" s="4"/>
    </row>
    <row r="58" spans="1:4" x14ac:dyDescent="0.25">
      <c r="A58" s="3">
        <v>42643</v>
      </c>
      <c r="B58" s="4">
        <v>11.33</v>
      </c>
      <c r="C58" s="4"/>
      <c r="D58" s="4"/>
    </row>
    <row r="59" spans="1:4" x14ac:dyDescent="0.25">
      <c r="A59" s="3">
        <v>42735</v>
      </c>
      <c r="B59" s="4">
        <v>11.62</v>
      </c>
      <c r="C59" s="4"/>
      <c r="D59" s="4"/>
    </row>
    <row r="60" spans="1:4" x14ac:dyDescent="0.25">
      <c r="A60" s="3">
        <v>42825</v>
      </c>
      <c r="B60" s="4">
        <v>17.131388645263801</v>
      </c>
      <c r="C60" s="4"/>
      <c r="D60" s="4"/>
    </row>
    <row r="61" spans="1:4" x14ac:dyDescent="0.25">
      <c r="A61" s="3">
        <v>42916</v>
      </c>
      <c r="B61" s="4">
        <v>15.638522844293099</v>
      </c>
      <c r="C61" s="4"/>
      <c r="D61" s="4"/>
    </row>
    <row r="62" spans="1:4" x14ac:dyDescent="0.25">
      <c r="A62" s="3">
        <v>43008</v>
      </c>
      <c r="B62" s="4">
        <v>13.7505959919945</v>
      </c>
      <c r="C62" s="4"/>
      <c r="D62" s="4"/>
    </row>
    <row r="63" spans="1:4" x14ac:dyDescent="0.25">
      <c r="A63" s="3">
        <v>43100</v>
      </c>
      <c r="B63" s="4">
        <v>11.1883710530443</v>
      </c>
      <c r="C63" s="4"/>
      <c r="D63" s="4"/>
    </row>
    <row r="64" spans="1:4" x14ac:dyDescent="0.25">
      <c r="A64" s="3">
        <v>43190</v>
      </c>
      <c r="B64" s="4">
        <v>12.6500318050006</v>
      </c>
      <c r="C64" s="4"/>
      <c r="D64" s="4"/>
    </row>
    <row r="65" spans="1:4" x14ac:dyDescent="0.25">
      <c r="A65" s="3">
        <v>43281</v>
      </c>
      <c r="B65" s="4">
        <v>11.2018482238642</v>
      </c>
      <c r="C65" s="4"/>
      <c r="D65" s="4"/>
    </row>
    <row r="66" spans="1:4" x14ac:dyDescent="0.25">
      <c r="A66" s="3">
        <v>43373</v>
      </c>
      <c r="B66" s="4">
        <v>9.0064551804702386</v>
      </c>
      <c r="C66" s="4"/>
      <c r="D66" s="4"/>
    </row>
    <row r="67" spans="1:4" x14ac:dyDescent="0.25">
      <c r="A67" s="3">
        <v>43465</v>
      </c>
      <c r="B67" s="4">
        <v>8.6283286905166996</v>
      </c>
      <c r="C67" s="4"/>
      <c r="D67" s="4"/>
    </row>
    <row r="68" spans="1:4" x14ac:dyDescent="0.25">
      <c r="A68" s="3">
        <v>43555</v>
      </c>
      <c r="B68" s="4">
        <v>9.8780295874376005</v>
      </c>
      <c r="C68" s="4"/>
      <c r="D68" s="4"/>
    </row>
    <row r="69" spans="1:4" x14ac:dyDescent="0.25">
      <c r="A69" s="3">
        <v>43646</v>
      </c>
      <c r="B69" s="4">
        <v>10.710767851879</v>
      </c>
      <c r="C69" s="4"/>
      <c r="D69" s="4"/>
    </row>
    <row r="70" spans="1:4" x14ac:dyDescent="0.25">
      <c r="A70" s="3">
        <v>43738</v>
      </c>
      <c r="B70" s="4">
        <v>9.4686266081073409</v>
      </c>
      <c r="C70" s="4"/>
      <c r="D70" s="4"/>
    </row>
    <row r="71" spans="1:4" x14ac:dyDescent="0.25">
      <c r="A71" s="3">
        <v>43830</v>
      </c>
      <c r="B71" s="4">
        <v>8.17468305615105</v>
      </c>
      <c r="C71" s="4"/>
      <c r="D71" s="4"/>
    </row>
    <row r="72" spans="1:4" x14ac:dyDescent="0.25">
      <c r="A72" s="3">
        <v>43921</v>
      </c>
      <c r="B72" s="4">
        <v>-3.0569813736734401</v>
      </c>
      <c r="C72" s="4"/>
      <c r="D72" s="4"/>
    </row>
    <row r="73" spans="1:4" x14ac:dyDescent="0.25">
      <c r="A73" s="3">
        <v>44012</v>
      </c>
      <c r="B73" s="4">
        <v>9.9071642698673905</v>
      </c>
      <c r="C73" s="4"/>
      <c r="D73" s="4"/>
    </row>
    <row r="74" spans="1:4" x14ac:dyDescent="0.25">
      <c r="A74" s="3">
        <v>44104</v>
      </c>
      <c r="B74" s="4">
        <v>8.7603991552796696</v>
      </c>
      <c r="C74" s="4"/>
      <c r="D74" s="4"/>
    </row>
    <row r="75" spans="1:4" x14ac:dyDescent="0.25">
      <c r="A75" s="3">
        <v>44196</v>
      </c>
      <c r="B75" s="4">
        <v>8.1695721747189296</v>
      </c>
      <c r="C75" s="4"/>
      <c r="D75" s="4"/>
    </row>
    <row r="76" spans="1:4" x14ac:dyDescent="0.25">
      <c r="A76" s="3">
        <v>44286</v>
      </c>
      <c r="B76" s="4">
        <v>11.0076760316049</v>
      </c>
      <c r="C76" s="4"/>
      <c r="D76" s="4"/>
    </row>
    <row r="77" spans="1:4" x14ac:dyDescent="0.25">
      <c r="A77" s="3">
        <v>44377</v>
      </c>
      <c r="B77" s="4">
        <v>10.021172965959201</v>
      </c>
      <c r="C77" s="4"/>
      <c r="D77" s="4"/>
    </row>
    <row r="78" spans="1:4" x14ac:dyDescent="0.25">
      <c r="A78" s="3">
        <v>44469</v>
      </c>
      <c r="B78" s="4">
        <v>10.032874400589799</v>
      </c>
      <c r="C78" s="4"/>
      <c r="D78" s="4"/>
    </row>
    <row r="79" spans="1:4" x14ac:dyDescent="0.25">
      <c r="A79" s="3">
        <v>44561</v>
      </c>
      <c r="B79" s="4">
        <v>10.879782164164901</v>
      </c>
      <c r="C79" s="4"/>
      <c r="D79" s="4"/>
    </row>
    <row r="80" spans="1:4" x14ac:dyDescent="0.25">
      <c r="A80" s="3">
        <v>44651</v>
      </c>
      <c r="B80" s="4">
        <v>9.4536445528510704</v>
      </c>
      <c r="C80" s="4"/>
      <c r="D80" s="4"/>
    </row>
    <row r="81" spans="1:4" x14ac:dyDescent="0.25">
      <c r="A81" s="3">
        <v>44742</v>
      </c>
      <c r="B81" s="4">
        <v>6.7584157119000086</v>
      </c>
      <c r="C81" s="4"/>
      <c r="D81" s="4"/>
    </row>
    <row r="82" spans="1:4" x14ac:dyDescent="0.25">
      <c r="A82" s="3">
        <v>44834</v>
      </c>
      <c r="B82" s="4">
        <v>-6.8900711433294406</v>
      </c>
      <c r="C82" s="4"/>
      <c r="D82" s="4"/>
    </row>
    <row r="83" spans="1:4" x14ac:dyDescent="0.25">
      <c r="A83" s="3">
        <v>44926</v>
      </c>
      <c r="B83" s="4">
        <v>14.003075721728001</v>
      </c>
      <c r="C83" s="4"/>
      <c r="D83" s="4"/>
    </row>
    <row r="84" spans="1:4" x14ac:dyDescent="0.25">
      <c r="A84" s="3">
        <v>45016</v>
      </c>
      <c r="B84" s="4">
        <v>16.0494602601946</v>
      </c>
      <c r="C84" s="4"/>
      <c r="D84" s="4"/>
    </row>
    <row r="85" spans="1:4" x14ac:dyDescent="0.25">
      <c r="A85" s="3">
        <v>45107</v>
      </c>
      <c r="B85" s="4">
        <v>14.6153123386838</v>
      </c>
      <c r="C85" s="4"/>
      <c r="D85" s="4"/>
    </row>
    <row r="86" spans="1:4" x14ac:dyDescent="0.25">
      <c r="A86" s="3">
        <v>45199</v>
      </c>
      <c r="B86" s="4">
        <v>16.349597752210801</v>
      </c>
      <c r="C86" s="4"/>
      <c r="D86" s="4"/>
    </row>
    <row r="87" spans="1:4" x14ac:dyDescent="0.25">
      <c r="A87" s="3">
        <v>45291</v>
      </c>
      <c r="B87" s="4">
        <v>14.880126740078399</v>
      </c>
      <c r="C87" s="4"/>
      <c r="D87" s="4"/>
    </row>
    <row r="88" spans="1:4" x14ac:dyDescent="0.25">
      <c r="A88" s="3">
        <v>45382</v>
      </c>
      <c r="B88" s="4">
        <v>16.6286614960677</v>
      </c>
      <c r="C88" s="4"/>
      <c r="D88" s="4"/>
    </row>
    <row r="89" spans="1:4" x14ac:dyDescent="0.25">
      <c r="A89" s="3">
        <v>45473</v>
      </c>
      <c r="B89" s="4">
        <v>15.865956513435</v>
      </c>
      <c r="C89" s="4"/>
      <c r="D89" s="4"/>
    </row>
    <row r="90" spans="1:4" x14ac:dyDescent="0.25">
      <c r="A90" s="3">
        <v>45565</v>
      </c>
      <c r="B90" s="4">
        <v>16.033939799343901</v>
      </c>
      <c r="C90" s="4"/>
      <c r="D90" s="4"/>
    </row>
    <row r="91" spans="1:4" x14ac:dyDescent="0.25">
      <c r="A91" s="3">
        <v>45657</v>
      </c>
      <c r="B91" s="4">
        <v>14.505141889550201</v>
      </c>
      <c r="C91" s="4"/>
      <c r="D91" s="4"/>
    </row>
    <row r="92" spans="1:4" x14ac:dyDescent="0.25">
      <c r="A92" s="3">
        <v>45747</v>
      </c>
      <c r="B92" s="4">
        <v>15.219701324183699</v>
      </c>
      <c r="C92" s="4"/>
      <c r="D92" s="4"/>
    </row>
    <row r="93" spans="1:4" x14ac:dyDescent="0.25">
      <c r="A93" s="3">
        <v>45838</v>
      </c>
      <c r="B93" s="4">
        <v>14.465323256403099</v>
      </c>
      <c r="C93" s="4"/>
      <c r="D93" s="4"/>
    </row>
    <row r="94" spans="1:4" x14ac:dyDescent="0.25">
      <c r="A94" s="3">
        <v>45930</v>
      </c>
      <c r="B94" s="4">
        <v>14.9881340660502</v>
      </c>
      <c r="C94" s="4"/>
      <c r="D94" s="4"/>
    </row>
    <row r="95" spans="1:4" x14ac:dyDescent="0.25">
      <c r="A95" s="3">
        <v>46022</v>
      </c>
      <c r="B95" s="4">
        <v>13.6569107520092</v>
      </c>
      <c r="C95" s="4"/>
      <c r="D95" s="4"/>
    </row>
    <row r="96" spans="1:4" x14ac:dyDescent="0.25">
      <c r="A96" s="8">
        <v>46112</v>
      </c>
      <c r="B96" s="7">
        <v>13.8327276652522</v>
      </c>
      <c r="C96" s="7"/>
      <c r="D96" s="7"/>
    </row>
    <row r="97" spans="1:1" x14ac:dyDescent="0.25">
      <c r="A97" s="8"/>
    </row>
    <row r="98" spans="1:1" x14ac:dyDescent="0.25">
      <c r="A98" s="8"/>
    </row>
    <row r="99" spans="1:1" x14ac:dyDescent="0.25">
      <c r="A99" s="8"/>
    </row>
    <row r="100" spans="1:1" x14ac:dyDescent="0.25">
      <c r="A100" s="8"/>
    </row>
    <row r="101" spans="1:1" x14ac:dyDescent="0.25">
      <c r="A101" s="8"/>
    </row>
    <row r="102" spans="1:1" x14ac:dyDescent="0.25">
      <c r="A102" s="8"/>
    </row>
    <row r="103" spans="1:1" x14ac:dyDescent="0.25">
      <c r="A103" s="8"/>
    </row>
    <row r="104" spans="1:1" x14ac:dyDescent="0.25">
      <c r="A104" s="8"/>
    </row>
    <row r="105" spans="1:1" x14ac:dyDescent="0.25">
      <c r="A105" s="8"/>
    </row>
    <row r="106" spans="1:1" x14ac:dyDescent="0.25">
      <c r="A106" s="8"/>
    </row>
    <row r="107" spans="1:1" x14ac:dyDescent="0.25">
      <c r="A107" s="8"/>
    </row>
    <row r="108" spans="1:1" x14ac:dyDescent="0.25">
      <c r="A108" s="8"/>
    </row>
    <row r="109" spans="1:1" x14ac:dyDescent="0.25">
      <c r="A109" s="8"/>
    </row>
    <row r="110" spans="1:1" x14ac:dyDescent="0.25">
      <c r="A110" s="8"/>
    </row>
    <row r="111" spans="1:1" x14ac:dyDescent="0.25">
      <c r="A111" s="8"/>
    </row>
    <row r="112" spans="1:1" x14ac:dyDescent="0.25">
      <c r="A112" s="8"/>
    </row>
    <row r="113" spans="1:1" x14ac:dyDescent="0.25">
      <c r="A113" s="8"/>
    </row>
    <row r="114" spans="1:1" x14ac:dyDescent="0.25">
      <c r="A114" s="8"/>
    </row>
    <row r="115" spans="1:1" x14ac:dyDescent="0.25">
      <c r="A115" s="8"/>
    </row>
    <row r="116" spans="1:1" x14ac:dyDescent="0.25">
      <c r="A116" s="8"/>
    </row>
    <row r="117" spans="1:1" x14ac:dyDescent="0.25">
      <c r="A117" s="8"/>
    </row>
    <row r="118" spans="1:1" x14ac:dyDescent="0.25">
      <c r="A118" s="8"/>
    </row>
    <row r="119" spans="1:1" x14ac:dyDescent="0.25">
      <c r="A119" s="8"/>
    </row>
    <row r="120" spans="1:1" x14ac:dyDescent="0.25">
      <c r="A120" s="8"/>
    </row>
    <row r="121" spans="1:1" x14ac:dyDescent="0.25">
      <c r="A121" s="8"/>
    </row>
    <row r="122" spans="1:1" x14ac:dyDescent="0.25">
      <c r="A122" s="8"/>
    </row>
    <row r="123" spans="1:1" x14ac:dyDescent="0.25">
      <c r="A123" s="8"/>
    </row>
    <row r="124" spans="1:1" x14ac:dyDescent="0.25">
      <c r="A124" s="8"/>
    </row>
    <row r="125" spans="1:1" x14ac:dyDescent="0.25">
      <c r="A125" s="8"/>
    </row>
    <row r="126" spans="1:1" x14ac:dyDescent="0.25">
      <c r="A126" s="8"/>
    </row>
    <row r="127" spans="1:1" x14ac:dyDescent="0.25">
      <c r="A127" s="8"/>
    </row>
    <row r="128" spans="1:1" x14ac:dyDescent="0.25">
      <c r="A128" s="8"/>
    </row>
    <row r="129" spans="1:1" x14ac:dyDescent="0.25">
      <c r="A129" s="8"/>
    </row>
    <row r="130" spans="1:1" x14ac:dyDescent="0.25">
      <c r="A130" s="8"/>
    </row>
    <row r="131" spans="1:1" x14ac:dyDescent="0.25">
      <c r="A131" s="8"/>
    </row>
    <row r="132" spans="1:1" x14ac:dyDescent="0.25">
      <c r="A132" s="8"/>
    </row>
    <row r="133" spans="1:1" x14ac:dyDescent="0.25">
      <c r="A133" s="8"/>
    </row>
    <row r="134" spans="1:1" x14ac:dyDescent="0.25">
      <c r="A134" s="8"/>
    </row>
    <row r="135" spans="1:1" x14ac:dyDescent="0.25">
      <c r="A135" s="8"/>
    </row>
    <row r="136" spans="1:1" x14ac:dyDescent="0.25">
      <c r="A136" s="8"/>
    </row>
    <row r="137" spans="1:1" x14ac:dyDescent="0.25">
      <c r="A137" s="8"/>
    </row>
    <row r="138" spans="1:1" x14ac:dyDescent="0.25">
      <c r="A138" s="8"/>
    </row>
    <row r="139" spans="1:1" x14ac:dyDescent="0.25">
      <c r="A139" s="8"/>
    </row>
    <row r="140" spans="1:1" x14ac:dyDescent="0.25">
      <c r="A140" s="8"/>
    </row>
    <row r="141" spans="1:1" x14ac:dyDescent="0.25">
      <c r="A141" s="8"/>
    </row>
    <row r="142" spans="1:1" x14ac:dyDescent="0.25">
      <c r="A142" s="8"/>
    </row>
    <row r="143" spans="1:1" x14ac:dyDescent="0.25">
      <c r="A143" s="8"/>
    </row>
    <row r="144" spans="1:1" x14ac:dyDescent="0.25">
      <c r="A144" s="8"/>
    </row>
    <row r="145" spans="1:1" x14ac:dyDescent="0.25">
      <c r="A145" s="8"/>
    </row>
    <row r="146" spans="1:1" x14ac:dyDescent="0.25">
      <c r="A146" s="8"/>
    </row>
    <row r="147" spans="1:1" x14ac:dyDescent="0.25">
      <c r="A147" s="8"/>
    </row>
    <row r="148" spans="1:1" x14ac:dyDescent="0.25">
      <c r="A148" s="8"/>
    </row>
    <row r="149" spans="1:1" x14ac:dyDescent="0.25">
      <c r="A149" s="8"/>
    </row>
    <row r="150" spans="1:1" x14ac:dyDescent="0.25">
      <c r="A150" s="8"/>
    </row>
    <row r="151" spans="1:1" x14ac:dyDescent="0.25">
      <c r="A151" s="8"/>
    </row>
    <row r="152" spans="1:1" x14ac:dyDescent="0.25">
      <c r="A152" s="8"/>
    </row>
    <row r="153" spans="1:1" x14ac:dyDescent="0.25">
      <c r="A153" s="8"/>
    </row>
    <row r="154" spans="1:1" x14ac:dyDescent="0.25">
      <c r="A154" s="8"/>
    </row>
    <row r="155" spans="1:1" x14ac:dyDescent="0.25">
      <c r="A155" s="8"/>
    </row>
    <row r="156" spans="1:1" x14ac:dyDescent="0.25">
      <c r="A156" s="8"/>
    </row>
    <row r="157" spans="1:1" x14ac:dyDescent="0.25">
      <c r="A157" s="8"/>
    </row>
    <row r="158" spans="1:1" x14ac:dyDescent="0.25">
      <c r="A158" s="8"/>
    </row>
    <row r="159" spans="1:1" x14ac:dyDescent="0.25">
      <c r="A159" s="8"/>
    </row>
    <row r="160" spans="1:1" x14ac:dyDescent="0.25">
      <c r="A160" s="8"/>
    </row>
    <row r="161" spans="1:1" x14ac:dyDescent="0.25">
      <c r="A161" s="8"/>
    </row>
    <row r="162" spans="1:1" x14ac:dyDescent="0.25">
      <c r="A162" s="8"/>
    </row>
    <row r="163" spans="1:1" x14ac:dyDescent="0.25">
      <c r="A163" s="8"/>
    </row>
    <row r="164" spans="1:1" x14ac:dyDescent="0.25">
      <c r="A164" s="8"/>
    </row>
    <row r="165" spans="1:1" x14ac:dyDescent="0.25">
      <c r="A165" s="8"/>
    </row>
    <row r="166" spans="1:1" x14ac:dyDescent="0.25">
      <c r="A166" s="8"/>
    </row>
    <row r="167" spans="1:1" x14ac:dyDescent="0.25">
      <c r="A167" s="8"/>
    </row>
    <row r="168" spans="1:1" x14ac:dyDescent="0.25">
      <c r="A168" s="8"/>
    </row>
    <row r="169" spans="1:1" x14ac:dyDescent="0.25">
      <c r="A169" s="8"/>
    </row>
    <row r="170" spans="1:1" x14ac:dyDescent="0.25">
      <c r="A170" s="8"/>
    </row>
    <row r="171" spans="1:1" x14ac:dyDescent="0.25">
      <c r="A171" s="8"/>
    </row>
    <row r="172" spans="1:1" x14ac:dyDescent="0.25">
      <c r="A172" s="8"/>
    </row>
    <row r="173" spans="1:1" x14ac:dyDescent="0.25">
      <c r="A173" s="8"/>
    </row>
  </sheetData>
  <mergeCells count="3">
    <mergeCell ref="B2:D2"/>
    <mergeCell ref="A1:D1"/>
    <mergeCell ref="B3:D3"/>
  </mergeCells>
  <hyperlinks>
    <hyperlink ref="D4" location="Indhold!A1" display="Tilbage til Indhold" xr:uid="{00000000-0004-0000-1800-000000000000}"/>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14"/>
  <dimension ref="A1:M227"/>
  <sheetViews>
    <sheetView zoomScale="98" zoomScaleNormal="98" workbookViewId="0">
      <selection sqref="A1:J1"/>
    </sheetView>
  </sheetViews>
  <sheetFormatPr defaultColWidth="9.140625" defaultRowHeight="13.5" x14ac:dyDescent="0.25"/>
  <cols>
    <col min="1" max="1" width="11" style="8" bestFit="1" customWidth="1"/>
    <col min="2" max="2" width="25.5703125" style="6" bestFit="1" customWidth="1"/>
    <col min="3" max="3" width="20.28515625" style="6" bestFit="1" customWidth="1"/>
    <col min="4" max="4" width="21" style="6" bestFit="1" customWidth="1"/>
    <col min="5" max="5" width="12.7109375" style="6" customWidth="1"/>
    <col min="6" max="6" width="11.7109375" style="6" customWidth="1"/>
    <col min="7" max="8" width="10.28515625" style="6" customWidth="1"/>
    <col min="9" max="9" width="17.28515625" style="6" customWidth="1"/>
    <col min="10" max="10" width="17.42578125" style="6" customWidth="1"/>
    <col min="11" max="11" width="22.42578125" style="6" customWidth="1"/>
    <col min="12" max="12" width="15.42578125" style="6" bestFit="1" customWidth="1"/>
    <col min="13" max="13" width="19.28515625" style="6" customWidth="1"/>
    <col min="14" max="16384" width="9.140625" style="6"/>
  </cols>
  <sheetData>
    <row r="1" spans="1:13" ht="26.25" customHeight="1" thickBot="1" x14ac:dyDescent="0.3">
      <c r="A1" s="102" t="s">
        <v>114</v>
      </c>
      <c r="B1" s="103"/>
      <c r="C1" s="103"/>
      <c r="D1" s="103"/>
      <c r="E1" s="103"/>
      <c r="F1" s="103"/>
      <c r="G1" s="103"/>
      <c r="H1" s="103"/>
      <c r="I1" s="103"/>
      <c r="J1" s="103"/>
      <c r="K1" s="16"/>
      <c r="L1" s="16"/>
      <c r="M1" s="16"/>
    </row>
    <row r="2" spans="1:13" ht="62.45" customHeight="1" x14ac:dyDescent="0.25">
      <c r="A2" s="9" t="s">
        <v>24</v>
      </c>
      <c r="B2" s="97" t="s">
        <v>147</v>
      </c>
      <c r="C2" s="97"/>
      <c r="D2" s="97"/>
      <c r="E2" s="97"/>
      <c r="F2" s="97"/>
      <c r="G2" s="97"/>
      <c r="H2" s="97"/>
      <c r="I2" s="97"/>
      <c r="J2" s="97"/>
      <c r="K2" s="12"/>
      <c r="L2" s="12"/>
      <c r="M2" s="12"/>
    </row>
    <row r="3" spans="1:13" ht="15" customHeight="1" x14ac:dyDescent="0.25">
      <c r="A3" s="10" t="s">
        <v>25</v>
      </c>
      <c r="B3" s="100" t="s">
        <v>67</v>
      </c>
      <c r="C3" s="100"/>
      <c r="D3" s="100"/>
      <c r="E3" s="100"/>
      <c r="F3" s="100"/>
      <c r="G3" s="100"/>
      <c r="H3" s="100"/>
      <c r="I3" s="100"/>
      <c r="J3" s="100"/>
    </row>
    <row r="4" spans="1:13" x14ac:dyDescent="0.25">
      <c r="A4" s="6"/>
      <c r="I4" s="14"/>
      <c r="J4" s="11" t="s">
        <v>35</v>
      </c>
      <c r="K4" s="14"/>
    </row>
    <row r="5" spans="1:13" x14ac:dyDescent="0.25">
      <c r="A5" s="6"/>
    </row>
    <row r="6" spans="1:13" x14ac:dyDescent="0.25">
      <c r="A6" s="3" t="s">
        <v>33</v>
      </c>
      <c r="B6" s="2" t="s">
        <v>140</v>
      </c>
      <c r="C6" s="2" t="s">
        <v>141</v>
      </c>
      <c r="D6" s="22" t="s">
        <v>142</v>
      </c>
    </row>
    <row r="7" spans="1:13" x14ac:dyDescent="0.25">
      <c r="A7" s="3">
        <v>26023</v>
      </c>
      <c r="B7" s="4">
        <v>3.4090643886862282E-2</v>
      </c>
      <c r="C7" s="4">
        <v>1.7383258581595971E-2</v>
      </c>
      <c r="D7" s="28">
        <v>5.0798029192128592E-2</v>
      </c>
    </row>
    <row r="8" spans="1:13" x14ac:dyDescent="0.25">
      <c r="A8" s="3">
        <v>26114</v>
      </c>
      <c r="B8" s="4">
        <v>3.7938195830348423E-2</v>
      </c>
      <c r="C8" s="4">
        <v>5.643008285141414E-2</v>
      </c>
      <c r="D8" s="28">
        <v>1.9446308809282709E-2</v>
      </c>
    </row>
    <row r="9" spans="1:13" x14ac:dyDescent="0.25">
      <c r="A9" s="3">
        <v>26206</v>
      </c>
      <c r="B9" s="4">
        <v>0.1097646732199469</v>
      </c>
      <c r="C9" s="4">
        <v>0.2022353211230474</v>
      </c>
      <c r="D9" s="28">
        <v>1.72940253168463E-2</v>
      </c>
    </row>
    <row r="10" spans="1:13" x14ac:dyDescent="0.25">
      <c r="A10" s="3">
        <v>26298</v>
      </c>
      <c r="B10" s="4">
        <v>0.20341334786796311</v>
      </c>
      <c r="C10" s="4">
        <v>0.37747898211757969</v>
      </c>
      <c r="D10" s="28">
        <v>2.93477136183465E-2</v>
      </c>
    </row>
    <row r="11" spans="1:13" x14ac:dyDescent="0.25">
      <c r="A11" s="3">
        <v>26389</v>
      </c>
      <c r="B11" s="4">
        <v>0.38718319851052241</v>
      </c>
      <c r="C11" s="4">
        <v>0.64113884181926251</v>
      </c>
      <c r="D11" s="28">
        <v>0.13322755520178239</v>
      </c>
    </row>
    <row r="12" spans="1:13" x14ac:dyDescent="0.25">
      <c r="A12" s="3">
        <v>26480</v>
      </c>
      <c r="B12" s="4">
        <v>0.3797065503867153</v>
      </c>
      <c r="C12" s="4">
        <v>0.50797460789818294</v>
      </c>
      <c r="D12" s="28">
        <v>0.25143849287524761</v>
      </c>
    </row>
    <row r="13" spans="1:13" x14ac:dyDescent="0.25">
      <c r="A13" s="3">
        <v>26572</v>
      </c>
      <c r="B13" s="4">
        <v>0.54612465415516831</v>
      </c>
      <c r="C13" s="4">
        <v>0.62088957606587314</v>
      </c>
      <c r="D13" s="28">
        <v>0.47135973224446348</v>
      </c>
    </row>
    <row r="14" spans="1:13" x14ac:dyDescent="0.25">
      <c r="A14" s="3">
        <v>26664</v>
      </c>
      <c r="B14" s="4">
        <v>0.71676137302172305</v>
      </c>
      <c r="C14" s="4">
        <v>0.74865279313185795</v>
      </c>
      <c r="D14" s="28">
        <v>0.68486995291158814</v>
      </c>
    </row>
    <row r="15" spans="1:13" x14ac:dyDescent="0.25">
      <c r="A15" s="3">
        <v>26754</v>
      </c>
      <c r="B15" s="4">
        <v>0.82015995369755545</v>
      </c>
      <c r="C15" s="4">
        <v>0.79930531156952844</v>
      </c>
      <c r="D15" s="28">
        <v>0.84101459582558258</v>
      </c>
    </row>
    <row r="16" spans="1:13" x14ac:dyDescent="0.25">
      <c r="A16" s="3">
        <v>26845</v>
      </c>
      <c r="B16" s="4">
        <v>1.063910690062843</v>
      </c>
      <c r="C16" s="4">
        <v>1.05749327451677</v>
      </c>
      <c r="D16" s="28">
        <v>1.070328105608916</v>
      </c>
    </row>
    <row r="17" spans="1:4" x14ac:dyDescent="0.25">
      <c r="A17" s="3">
        <v>26937</v>
      </c>
      <c r="B17" s="4">
        <v>0.97280659954456039</v>
      </c>
      <c r="C17" s="4">
        <v>0.80413987872323123</v>
      </c>
      <c r="D17" s="28">
        <v>1.14147332036589</v>
      </c>
    </row>
    <row r="18" spans="1:4" x14ac:dyDescent="0.25">
      <c r="A18" s="3">
        <v>27029</v>
      </c>
      <c r="B18" s="4">
        <v>0.9418233107417413</v>
      </c>
      <c r="C18" s="4">
        <v>0.62896252418908249</v>
      </c>
      <c r="D18" s="28">
        <v>1.2546840972944</v>
      </c>
    </row>
    <row r="19" spans="1:4" x14ac:dyDescent="0.25">
      <c r="A19" s="3">
        <v>27119</v>
      </c>
      <c r="B19" s="4">
        <v>0.63569179359986283</v>
      </c>
      <c r="C19" s="4">
        <v>8.7638419616608454E-2</v>
      </c>
      <c r="D19" s="28">
        <v>1.183745167583117</v>
      </c>
    </row>
    <row r="20" spans="1:4" x14ac:dyDescent="0.25">
      <c r="A20" s="3">
        <v>27210</v>
      </c>
      <c r="B20" s="4">
        <v>0.50482630698622899</v>
      </c>
      <c r="C20" s="4">
        <v>-9.6497793296938444E-2</v>
      </c>
      <c r="D20" s="28">
        <v>1.106150407269396</v>
      </c>
    </row>
    <row r="21" spans="1:4" x14ac:dyDescent="0.25">
      <c r="A21" s="3">
        <v>27302</v>
      </c>
      <c r="B21" s="4">
        <v>0.47824082449807909</v>
      </c>
      <c r="C21" s="4">
        <v>-2.946221272017582E-2</v>
      </c>
      <c r="D21" s="28">
        <v>0.98594386171633397</v>
      </c>
    </row>
    <row r="22" spans="1:4" x14ac:dyDescent="0.25">
      <c r="A22" s="3">
        <v>27394</v>
      </c>
      <c r="B22" s="4">
        <v>0.61768540885661871</v>
      </c>
      <c r="C22" s="4">
        <v>0.27342103750841862</v>
      </c>
      <c r="D22" s="28">
        <v>0.96194978020481892</v>
      </c>
    </row>
    <row r="23" spans="1:4" x14ac:dyDescent="0.25">
      <c r="A23" s="3">
        <v>27484</v>
      </c>
      <c r="B23" s="4">
        <v>0.62241729088114273</v>
      </c>
      <c r="C23" s="4">
        <v>0.34165123877444509</v>
      </c>
      <c r="D23" s="28">
        <v>0.9031833429878402</v>
      </c>
    </row>
    <row r="24" spans="1:4" x14ac:dyDescent="0.25">
      <c r="A24" s="3">
        <v>27575</v>
      </c>
      <c r="B24" s="4">
        <v>0.7492617439814856</v>
      </c>
      <c r="C24" s="4">
        <v>0.53632939133675361</v>
      </c>
      <c r="D24" s="28">
        <v>0.96219409662621758</v>
      </c>
    </row>
    <row r="25" spans="1:4" x14ac:dyDescent="0.25">
      <c r="A25" s="3">
        <v>27667</v>
      </c>
      <c r="B25" s="4">
        <v>0.71235929555839117</v>
      </c>
      <c r="C25" s="4">
        <v>0.40063929709591251</v>
      </c>
      <c r="D25" s="28">
        <v>1.0240792940208701</v>
      </c>
    </row>
    <row r="26" spans="1:4" x14ac:dyDescent="0.25">
      <c r="A26" s="3">
        <v>27759</v>
      </c>
      <c r="B26" s="4">
        <v>0.67238601076705762</v>
      </c>
      <c r="C26" s="4">
        <v>0.3298171840688654</v>
      </c>
      <c r="D26" s="28">
        <v>1.0149548374652499</v>
      </c>
    </row>
    <row r="27" spans="1:4" x14ac:dyDescent="0.25">
      <c r="A27" s="3">
        <v>27850</v>
      </c>
      <c r="B27" s="4">
        <v>0.64126830537221435</v>
      </c>
      <c r="C27" s="4">
        <v>0.25263899105017812</v>
      </c>
      <c r="D27" s="28">
        <v>1.0298976196942511</v>
      </c>
    </row>
    <row r="28" spans="1:4" x14ac:dyDescent="0.25">
      <c r="A28" s="3">
        <v>27941</v>
      </c>
      <c r="B28" s="4">
        <v>0.74444080137803903</v>
      </c>
      <c r="C28" s="4">
        <v>0.36924812935753548</v>
      </c>
      <c r="D28" s="28">
        <v>1.119633473398542</v>
      </c>
    </row>
    <row r="29" spans="1:4" x14ac:dyDescent="0.25">
      <c r="A29" s="3">
        <v>28033</v>
      </c>
      <c r="B29" s="4">
        <v>0.72759852244940126</v>
      </c>
      <c r="C29" s="4">
        <v>0.34429553440813832</v>
      </c>
      <c r="D29" s="28">
        <v>1.1109015104906641</v>
      </c>
    </row>
    <row r="30" spans="1:4" x14ac:dyDescent="0.25">
      <c r="A30" s="3">
        <v>28125</v>
      </c>
      <c r="B30" s="4">
        <v>0.74880335579164381</v>
      </c>
      <c r="C30" s="4">
        <v>0.35925505361949489</v>
      </c>
      <c r="D30" s="28">
        <v>1.1383516579637929</v>
      </c>
    </row>
    <row r="31" spans="1:4" x14ac:dyDescent="0.25">
      <c r="A31" s="3">
        <v>28215</v>
      </c>
      <c r="B31" s="4">
        <v>0.81340075888982732</v>
      </c>
      <c r="C31" s="4">
        <v>0.54600816594463542</v>
      </c>
      <c r="D31" s="28">
        <v>1.080793351835019</v>
      </c>
    </row>
    <row r="32" spans="1:4" x14ac:dyDescent="0.25">
      <c r="A32" s="3">
        <v>28306</v>
      </c>
      <c r="B32" s="4">
        <v>0.81138626306275996</v>
      </c>
      <c r="C32" s="4">
        <v>0.62118991059284068</v>
      </c>
      <c r="D32" s="28">
        <v>1.001582615532679</v>
      </c>
    </row>
    <row r="33" spans="1:4" x14ac:dyDescent="0.25">
      <c r="A33" s="3">
        <v>28398</v>
      </c>
      <c r="B33" s="4">
        <v>0.87383259334093955</v>
      </c>
      <c r="C33" s="4">
        <v>0.7908452333748438</v>
      </c>
      <c r="D33" s="28">
        <v>0.95681995330703529</v>
      </c>
    </row>
    <row r="34" spans="1:4" x14ac:dyDescent="0.25">
      <c r="A34" s="3">
        <v>28490</v>
      </c>
      <c r="B34" s="4">
        <v>0.93112930638915881</v>
      </c>
      <c r="C34" s="4">
        <v>0.93098318121710311</v>
      </c>
      <c r="D34" s="28">
        <v>0.9312754315612144</v>
      </c>
    </row>
    <row r="35" spans="1:4" x14ac:dyDescent="0.25">
      <c r="A35" s="3">
        <v>28580</v>
      </c>
      <c r="B35" s="4">
        <v>0.98172539631348532</v>
      </c>
      <c r="C35" s="4">
        <v>1.036973375115531</v>
      </c>
      <c r="D35" s="28">
        <v>0.92647741751143975</v>
      </c>
    </row>
    <row r="36" spans="1:4" x14ac:dyDescent="0.25">
      <c r="A36" s="3">
        <v>28671</v>
      </c>
      <c r="B36" s="4">
        <v>1.032971487357234</v>
      </c>
      <c r="C36" s="4">
        <v>1.101232301406543</v>
      </c>
      <c r="D36" s="28">
        <v>0.96471067330792548</v>
      </c>
    </row>
    <row r="37" spans="1:4" x14ac:dyDescent="0.25">
      <c r="A37" s="3">
        <v>28763</v>
      </c>
      <c r="B37" s="4">
        <v>1.0502855896836181</v>
      </c>
      <c r="C37" s="4">
        <v>1.067892358007019</v>
      </c>
      <c r="D37" s="28">
        <v>1.032678821360216</v>
      </c>
    </row>
    <row r="38" spans="1:4" x14ac:dyDescent="0.25">
      <c r="A38" s="3">
        <v>28855</v>
      </c>
      <c r="B38" s="4">
        <v>1.120082562870784</v>
      </c>
      <c r="C38" s="4">
        <v>1.133454080045696</v>
      </c>
      <c r="D38" s="28">
        <v>1.1067110456958711</v>
      </c>
    </row>
    <row r="39" spans="1:4" x14ac:dyDescent="0.25">
      <c r="A39" s="3">
        <v>28945</v>
      </c>
      <c r="B39" s="4">
        <v>1.2759201315645761</v>
      </c>
      <c r="C39" s="4">
        <v>1.352463296281861</v>
      </c>
      <c r="D39" s="28">
        <v>1.1993769668472909</v>
      </c>
    </row>
    <row r="40" spans="1:4" x14ac:dyDescent="0.25">
      <c r="A40" s="3">
        <v>29036</v>
      </c>
      <c r="B40" s="4">
        <v>1.2379629247766899</v>
      </c>
      <c r="C40" s="4">
        <v>1.300891906031715</v>
      </c>
      <c r="D40" s="28">
        <v>1.1750339435216659</v>
      </c>
    </row>
    <row r="41" spans="1:4" x14ac:dyDescent="0.25">
      <c r="A41" s="3">
        <v>29128</v>
      </c>
      <c r="B41" s="4">
        <v>1.0376313350739601</v>
      </c>
      <c r="C41" s="4">
        <v>0.99006760453866338</v>
      </c>
      <c r="D41" s="28">
        <v>1.085195065609257</v>
      </c>
    </row>
    <row r="42" spans="1:4" x14ac:dyDescent="0.25">
      <c r="A42" s="3">
        <v>29220</v>
      </c>
      <c r="B42" s="4">
        <v>0.88930368054793629</v>
      </c>
      <c r="C42" s="4">
        <v>0.71381579920372573</v>
      </c>
      <c r="D42" s="28">
        <v>1.0647915618921471</v>
      </c>
    </row>
    <row r="43" spans="1:4" x14ac:dyDescent="0.25">
      <c r="A43" s="3">
        <v>29311</v>
      </c>
      <c r="B43" s="4">
        <v>0.59445073982162433</v>
      </c>
      <c r="C43" s="4">
        <v>0.22109716159633969</v>
      </c>
      <c r="D43" s="28">
        <v>0.96780431804690892</v>
      </c>
    </row>
    <row r="44" spans="1:4" x14ac:dyDescent="0.25">
      <c r="A44" s="3">
        <v>29402</v>
      </c>
      <c r="B44" s="4">
        <v>0.6165076365518114</v>
      </c>
      <c r="C44" s="4">
        <v>0.3436880901204617</v>
      </c>
      <c r="D44" s="28">
        <v>0.88932718298316116</v>
      </c>
    </row>
    <row r="45" spans="1:4" x14ac:dyDescent="0.25">
      <c r="A45" s="3">
        <v>29494</v>
      </c>
      <c r="B45" s="4">
        <v>0.22768501796258259</v>
      </c>
      <c r="C45" s="4">
        <v>0.106385374156288</v>
      </c>
      <c r="D45" s="28">
        <v>0.3489846617688771</v>
      </c>
    </row>
    <row r="46" spans="1:4" x14ac:dyDescent="0.25">
      <c r="A46" s="3">
        <v>29586</v>
      </c>
      <c r="B46" s="4">
        <v>-0.5095959059231604</v>
      </c>
      <c r="C46" s="4">
        <v>-0.1801199314388047</v>
      </c>
      <c r="D46" s="28">
        <v>-0.83907188040751612</v>
      </c>
    </row>
    <row r="47" spans="1:4" x14ac:dyDescent="0.25">
      <c r="A47" s="3">
        <v>29676</v>
      </c>
      <c r="B47" s="4">
        <v>-1.136238440474318</v>
      </c>
      <c r="C47" s="4">
        <v>-0.84536925121935547</v>
      </c>
      <c r="D47" s="28">
        <v>-1.42710762972928</v>
      </c>
    </row>
    <row r="48" spans="1:4" x14ac:dyDescent="0.25">
      <c r="A48" s="3">
        <v>29767</v>
      </c>
      <c r="B48" s="4">
        <v>-1.4662430692483801</v>
      </c>
      <c r="C48" s="4">
        <v>-1.2581351153202009</v>
      </c>
      <c r="D48" s="28">
        <v>-1.674351023176559</v>
      </c>
    </row>
    <row r="49" spans="1:4" x14ac:dyDescent="0.25">
      <c r="A49" s="3">
        <v>29859</v>
      </c>
      <c r="B49" s="4">
        <v>-1.557899049802451</v>
      </c>
      <c r="C49" s="4">
        <v>-1.3371836101716541</v>
      </c>
      <c r="D49" s="28">
        <v>-1.778614489433249</v>
      </c>
    </row>
    <row r="50" spans="1:4" x14ac:dyDescent="0.25">
      <c r="A50" s="3">
        <v>29951</v>
      </c>
      <c r="B50" s="4">
        <v>-1.750073829314402</v>
      </c>
      <c r="C50" s="4">
        <v>-1.6157806861121711</v>
      </c>
      <c r="D50" s="28">
        <v>-1.884366972516633</v>
      </c>
    </row>
    <row r="51" spans="1:4" x14ac:dyDescent="0.25">
      <c r="A51" s="3">
        <v>30041</v>
      </c>
      <c r="B51" s="4">
        <v>-1.912701690150892</v>
      </c>
      <c r="C51" s="4">
        <v>-1.829950685144637</v>
      </c>
      <c r="D51" s="28">
        <v>-1.995452695157147</v>
      </c>
    </row>
    <row r="52" spans="1:4" x14ac:dyDescent="0.25">
      <c r="A52" s="3">
        <v>30132</v>
      </c>
      <c r="B52" s="4">
        <v>-2.1470608868706429</v>
      </c>
      <c r="C52" s="4">
        <v>-2.1221886382457988</v>
      </c>
      <c r="D52" s="28">
        <v>-2.1719331354954869</v>
      </c>
    </row>
    <row r="53" spans="1:4" x14ac:dyDescent="0.25">
      <c r="A53" s="3">
        <v>30224</v>
      </c>
      <c r="B53" s="4">
        <v>-2.1604955433578859</v>
      </c>
      <c r="C53" s="4">
        <v>-2.0408214782562291</v>
      </c>
      <c r="D53" s="28">
        <v>-2.2801696084595431</v>
      </c>
    </row>
    <row r="54" spans="1:4" x14ac:dyDescent="0.25">
      <c r="A54" s="3">
        <v>30316</v>
      </c>
      <c r="B54" s="4">
        <v>-1.9631169965236821</v>
      </c>
      <c r="C54" s="4">
        <v>-1.613963289833694</v>
      </c>
      <c r="D54" s="28">
        <v>-2.3122707032136698</v>
      </c>
    </row>
    <row r="55" spans="1:4" x14ac:dyDescent="0.25">
      <c r="A55" s="3">
        <v>30406</v>
      </c>
      <c r="B55" s="4">
        <v>-1.47439118211274</v>
      </c>
      <c r="C55" s="4">
        <v>-0.77378713091318285</v>
      </c>
      <c r="D55" s="28">
        <v>-2.1749952333122979</v>
      </c>
    </row>
    <row r="56" spans="1:4" x14ac:dyDescent="0.25">
      <c r="A56" s="3">
        <v>30497</v>
      </c>
      <c r="B56" s="4">
        <v>-1.46500575389595</v>
      </c>
      <c r="C56" s="4">
        <v>-0.72708377771482635</v>
      </c>
      <c r="D56" s="28">
        <v>-2.2029277300770751</v>
      </c>
    </row>
    <row r="57" spans="1:4" x14ac:dyDescent="0.25">
      <c r="A57" s="3">
        <v>30589</v>
      </c>
      <c r="B57" s="4">
        <v>-1.3579813254359809</v>
      </c>
      <c r="C57" s="4">
        <v>-0.5965228110959242</v>
      </c>
      <c r="D57" s="28">
        <v>-2.1194398397760379</v>
      </c>
    </row>
    <row r="58" spans="1:4" x14ac:dyDescent="0.25">
      <c r="A58" s="3">
        <v>30681</v>
      </c>
      <c r="B58" s="4">
        <v>-1.166150971748712</v>
      </c>
      <c r="C58" s="4">
        <v>-0.38120911105011668</v>
      </c>
      <c r="D58" s="28">
        <v>-1.951092832447306</v>
      </c>
    </row>
    <row r="59" spans="1:4" x14ac:dyDescent="0.25">
      <c r="A59" s="3">
        <v>30772</v>
      </c>
      <c r="B59" s="4">
        <v>-1.023524722137457</v>
      </c>
      <c r="C59" s="4">
        <v>-0.29633455217853472</v>
      </c>
      <c r="D59" s="28">
        <v>-1.7507148920963791</v>
      </c>
    </row>
    <row r="60" spans="1:4" x14ac:dyDescent="0.25">
      <c r="A60" s="3">
        <v>30863</v>
      </c>
      <c r="B60" s="4">
        <v>-0.96711842657177949</v>
      </c>
      <c r="C60" s="4">
        <v>-0.28121083249050771</v>
      </c>
      <c r="D60" s="28">
        <v>-1.6530260206530509</v>
      </c>
    </row>
    <row r="61" spans="1:4" x14ac:dyDescent="0.25">
      <c r="A61" s="3">
        <v>30955</v>
      </c>
      <c r="B61" s="4">
        <v>-0.72174661274522567</v>
      </c>
      <c r="C61" s="4">
        <v>3.3989044085792473E-2</v>
      </c>
      <c r="D61" s="28">
        <v>-1.477482269576244</v>
      </c>
    </row>
    <row r="62" spans="1:4" x14ac:dyDescent="0.25">
      <c r="A62" s="3">
        <v>31047</v>
      </c>
      <c r="B62" s="4">
        <v>-0.56444900253227059</v>
      </c>
      <c r="C62" s="4">
        <v>0.20044153303819379</v>
      </c>
      <c r="D62" s="28">
        <v>-1.3293395381027351</v>
      </c>
    </row>
    <row r="63" spans="1:4" x14ac:dyDescent="0.25">
      <c r="A63" s="3">
        <v>31137</v>
      </c>
      <c r="B63" s="4">
        <v>-0.29360884968791823</v>
      </c>
      <c r="C63" s="4">
        <v>0.50634107355278601</v>
      </c>
      <c r="D63" s="28">
        <v>-1.093558772928622</v>
      </c>
    </row>
    <row r="64" spans="1:4" x14ac:dyDescent="0.25">
      <c r="A64" s="3">
        <v>31228</v>
      </c>
      <c r="B64" s="4">
        <v>2.9912700463001599E-2</v>
      </c>
      <c r="C64" s="4">
        <v>0.88691845977023986</v>
      </c>
      <c r="D64" s="28">
        <v>-0.82709305884423667</v>
      </c>
    </row>
    <row r="65" spans="1:4" x14ac:dyDescent="0.25">
      <c r="A65" s="3">
        <v>31320</v>
      </c>
      <c r="B65" s="4">
        <v>0.41340489067966452</v>
      </c>
      <c r="C65" s="4">
        <v>1.1532288666784121</v>
      </c>
      <c r="D65" s="28">
        <v>-0.3264190853190827</v>
      </c>
    </row>
    <row r="66" spans="1:4" x14ac:dyDescent="0.25">
      <c r="A66" s="3">
        <v>31412</v>
      </c>
      <c r="B66" s="4">
        <v>0.82035720523096334</v>
      </c>
      <c r="C66" s="4">
        <v>1.5232242493039629</v>
      </c>
      <c r="D66" s="28">
        <v>0.11749016115796369</v>
      </c>
    </row>
    <row r="67" spans="1:4" x14ac:dyDescent="0.25">
      <c r="A67" s="3">
        <v>31502</v>
      </c>
      <c r="B67" s="4">
        <v>0.95398016166687583</v>
      </c>
      <c r="C67" s="4">
        <v>1.451627792045088</v>
      </c>
      <c r="D67" s="28">
        <v>0.4563325312886633</v>
      </c>
    </row>
    <row r="68" spans="1:4" x14ac:dyDescent="0.25">
      <c r="A68" s="3">
        <v>31593</v>
      </c>
      <c r="B68" s="4">
        <v>0.95807811916539609</v>
      </c>
      <c r="C68" s="4">
        <v>1.21951601653533</v>
      </c>
      <c r="D68" s="28">
        <v>0.6966402217954617</v>
      </c>
    </row>
    <row r="69" spans="1:4" x14ac:dyDescent="0.25">
      <c r="A69" s="3">
        <v>31685</v>
      </c>
      <c r="B69" s="4">
        <v>1.1449330280460639</v>
      </c>
      <c r="C69" s="4">
        <v>1.33072050315058</v>
      </c>
      <c r="D69" s="28">
        <v>0.95914555294154824</v>
      </c>
    </row>
    <row r="70" spans="1:4" x14ac:dyDescent="0.25">
      <c r="A70" s="3">
        <v>31777</v>
      </c>
      <c r="B70" s="4">
        <v>0.7548044826084459</v>
      </c>
      <c r="C70" s="4">
        <v>0.62456335973550248</v>
      </c>
      <c r="D70" s="28">
        <v>0.88504560548138922</v>
      </c>
    </row>
    <row r="71" spans="1:4" x14ac:dyDescent="0.25">
      <c r="A71" s="3">
        <v>31867</v>
      </c>
      <c r="B71" s="4">
        <v>0.66949706532352793</v>
      </c>
      <c r="C71" s="4">
        <v>0.41235858694866329</v>
      </c>
      <c r="D71" s="28">
        <v>0.92663554369839252</v>
      </c>
    </row>
    <row r="72" spans="1:4" x14ac:dyDescent="0.25">
      <c r="A72" s="3">
        <v>31958</v>
      </c>
      <c r="B72" s="4">
        <v>0.65026676237207515</v>
      </c>
      <c r="C72" s="4">
        <v>0.29687512595224042</v>
      </c>
      <c r="D72" s="28">
        <v>1.0036583987919101</v>
      </c>
    </row>
    <row r="73" spans="1:4" x14ac:dyDescent="0.25">
      <c r="A73" s="3">
        <v>32050</v>
      </c>
      <c r="B73" s="4">
        <v>0.55818983646837383</v>
      </c>
      <c r="C73" s="4">
        <v>5.5935486400729012E-2</v>
      </c>
      <c r="D73" s="28">
        <v>1.060444186536019</v>
      </c>
    </row>
    <row r="74" spans="1:4" x14ac:dyDescent="0.25">
      <c r="A74" s="3">
        <v>32142</v>
      </c>
      <c r="B74" s="4">
        <v>0.67305890219856179</v>
      </c>
      <c r="C74" s="4">
        <v>0.20155432945974849</v>
      </c>
      <c r="D74" s="28">
        <v>1.144563474937375</v>
      </c>
    </row>
    <row r="75" spans="1:4" x14ac:dyDescent="0.25">
      <c r="A75" s="3">
        <v>32233</v>
      </c>
      <c r="B75" s="4">
        <v>0.57319494170564222</v>
      </c>
      <c r="C75" s="4">
        <v>3.5847385527489603E-2</v>
      </c>
      <c r="D75" s="28">
        <v>1.110542497883795</v>
      </c>
    </row>
    <row r="76" spans="1:4" x14ac:dyDescent="0.25">
      <c r="A76" s="3">
        <v>32324</v>
      </c>
      <c r="B76" s="4">
        <v>0.57590244888080522</v>
      </c>
      <c r="C76" s="4">
        <v>6.195187588279305E-2</v>
      </c>
      <c r="D76" s="28">
        <v>1.0898530218788169</v>
      </c>
    </row>
    <row r="77" spans="1:4" x14ac:dyDescent="0.25">
      <c r="A77" s="3">
        <v>32416</v>
      </c>
      <c r="B77" s="4">
        <v>0.58483495906388705</v>
      </c>
      <c r="C77" s="4">
        <v>4.5948373533616298E-2</v>
      </c>
      <c r="D77" s="28">
        <v>1.123721544594158</v>
      </c>
    </row>
    <row r="78" spans="1:4" x14ac:dyDescent="0.25">
      <c r="A78" s="3">
        <v>32508</v>
      </c>
      <c r="B78" s="4">
        <v>0.48126300247272369</v>
      </c>
      <c r="C78" s="4">
        <v>-0.1006160264948481</v>
      </c>
      <c r="D78" s="28">
        <v>1.063142031440296</v>
      </c>
    </row>
    <row r="79" spans="1:4" x14ac:dyDescent="0.25">
      <c r="A79" s="3">
        <v>32598</v>
      </c>
      <c r="B79" s="4">
        <v>0.33198224672672949</v>
      </c>
      <c r="C79" s="4">
        <v>-0.29046128345448552</v>
      </c>
      <c r="D79" s="28">
        <v>0.95442577690794439</v>
      </c>
    </row>
    <row r="80" spans="1:4" x14ac:dyDescent="0.25">
      <c r="A80" s="3">
        <v>32689</v>
      </c>
      <c r="B80" s="4">
        <v>0.14754549128202649</v>
      </c>
      <c r="C80" s="4">
        <v>-0.55875326815083748</v>
      </c>
      <c r="D80" s="28">
        <v>0.85384425071489045</v>
      </c>
    </row>
    <row r="81" spans="1:4" x14ac:dyDescent="0.25">
      <c r="A81" s="3">
        <v>32781</v>
      </c>
      <c r="B81" s="4">
        <v>7.8290569908091523E-2</v>
      </c>
      <c r="C81" s="4">
        <v>-0.7429798449893491</v>
      </c>
      <c r="D81" s="28">
        <v>0.89956098480553215</v>
      </c>
    </row>
    <row r="82" spans="1:4" x14ac:dyDescent="0.25">
      <c r="A82" s="3">
        <v>32873</v>
      </c>
      <c r="B82" s="4">
        <v>-0.1395208577748368</v>
      </c>
      <c r="C82" s="4">
        <v>-1.159103932976342</v>
      </c>
      <c r="D82" s="28">
        <v>0.88006221742666857</v>
      </c>
    </row>
    <row r="83" spans="1:4" x14ac:dyDescent="0.25">
      <c r="A83" s="3">
        <v>32963</v>
      </c>
      <c r="B83" s="4">
        <v>-0.1253712766986895</v>
      </c>
      <c r="C83" s="4">
        <v>-1.1503522357256679</v>
      </c>
      <c r="D83" s="28">
        <v>0.89960968232828942</v>
      </c>
    </row>
    <row r="84" spans="1:4" x14ac:dyDescent="0.25">
      <c r="A84" s="3">
        <v>33054</v>
      </c>
      <c r="B84" s="4">
        <v>-0.31495216083798261</v>
      </c>
      <c r="C84" s="4">
        <v>-1.417499051752283</v>
      </c>
      <c r="D84" s="28">
        <v>0.78759473007631786</v>
      </c>
    </row>
    <row r="85" spans="1:4" x14ac:dyDescent="0.25">
      <c r="A85" s="3">
        <v>33146</v>
      </c>
      <c r="B85" s="4">
        <v>-0.43385509743425921</v>
      </c>
      <c r="C85" s="4">
        <v>-1.5771597340693071</v>
      </c>
      <c r="D85" s="28">
        <v>0.70944953920078824</v>
      </c>
    </row>
    <row r="86" spans="1:4" x14ac:dyDescent="0.25">
      <c r="A86" s="3">
        <v>33238</v>
      </c>
      <c r="B86" s="4">
        <v>-0.45245075156655862</v>
      </c>
      <c r="C86" s="4">
        <v>-1.5760904617038529</v>
      </c>
      <c r="D86" s="28">
        <v>0.67118895857073546</v>
      </c>
    </row>
    <row r="87" spans="1:4" x14ac:dyDescent="0.25">
      <c r="A87" s="3">
        <v>33328</v>
      </c>
      <c r="B87" s="4">
        <v>-0.4326594466250312</v>
      </c>
      <c r="C87" s="4">
        <v>-1.5225509912182369</v>
      </c>
      <c r="D87" s="28">
        <v>0.6572320979681745</v>
      </c>
    </row>
    <row r="88" spans="1:4" x14ac:dyDescent="0.25">
      <c r="A88" s="3">
        <v>33419</v>
      </c>
      <c r="B88" s="4">
        <v>-0.48192659681432209</v>
      </c>
      <c r="C88" s="4">
        <v>-1.5300519894646341</v>
      </c>
      <c r="D88" s="28">
        <v>0.56619879583598987</v>
      </c>
    </row>
    <row r="89" spans="1:4" x14ac:dyDescent="0.25">
      <c r="A89" s="3">
        <v>33511</v>
      </c>
      <c r="B89" s="4">
        <v>-0.49362821332656259</v>
      </c>
      <c r="C89" s="4">
        <v>-1.491220671925696</v>
      </c>
      <c r="D89" s="28">
        <v>0.50396424527257078</v>
      </c>
    </row>
    <row r="90" spans="1:4" x14ac:dyDescent="0.25">
      <c r="A90" s="3">
        <v>33603</v>
      </c>
      <c r="B90" s="4">
        <v>-0.708978462347854</v>
      </c>
      <c r="C90" s="4">
        <v>-1.7132492564751201</v>
      </c>
      <c r="D90" s="28">
        <v>0.2952923317794125</v>
      </c>
    </row>
    <row r="91" spans="1:4" x14ac:dyDescent="0.25">
      <c r="A91" s="3">
        <v>33694</v>
      </c>
      <c r="B91" s="4">
        <v>-0.87691390467433772</v>
      </c>
      <c r="C91" s="4">
        <v>-1.832983243772744</v>
      </c>
      <c r="D91" s="28">
        <v>7.9155434424068583E-2</v>
      </c>
    </row>
    <row r="92" spans="1:4" x14ac:dyDescent="0.25">
      <c r="A92" s="3">
        <v>33785</v>
      </c>
      <c r="B92" s="4">
        <v>-0.98617153610633435</v>
      </c>
      <c r="C92" s="4">
        <v>-1.9050686932573979</v>
      </c>
      <c r="D92" s="28">
        <v>-6.7274378955270664E-2</v>
      </c>
    </row>
    <row r="93" spans="1:4" x14ac:dyDescent="0.25">
      <c r="A93" s="3">
        <v>33877</v>
      </c>
      <c r="B93" s="4">
        <v>-1.278823655730581</v>
      </c>
      <c r="C93" s="4">
        <v>-2.2478126735965511</v>
      </c>
      <c r="D93" s="28">
        <v>-0.30983463786461118</v>
      </c>
    </row>
    <row r="94" spans="1:4" x14ac:dyDescent="0.25">
      <c r="A94" s="3">
        <v>33969</v>
      </c>
      <c r="B94" s="4">
        <v>-1.4470190925939961</v>
      </c>
      <c r="C94" s="4">
        <v>-2.3780221232250862</v>
      </c>
      <c r="D94" s="28">
        <v>-0.51601606196290506</v>
      </c>
    </row>
    <row r="95" spans="1:4" x14ac:dyDescent="0.25">
      <c r="A95" s="3">
        <v>34059</v>
      </c>
      <c r="B95" s="4">
        <v>-1.5910932504111019</v>
      </c>
      <c r="C95" s="4">
        <v>-2.4712458887937898</v>
      </c>
      <c r="D95" s="28">
        <v>-0.71094061202841397</v>
      </c>
    </row>
    <row r="96" spans="1:4" x14ac:dyDescent="0.25">
      <c r="A96" s="3">
        <v>34150</v>
      </c>
      <c r="B96" s="4">
        <v>-1.49628547856491</v>
      </c>
      <c r="C96" s="4">
        <v>-2.1486594416783849</v>
      </c>
      <c r="D96" s="28">
        <v>-0.84391151545143517</v>
      </c>
    </row>
    <row r="97" spans="1:4" x14ac:dyDescent="0.25">
      <c r="A97" s="3">
        <v>34242</v>
      </c>
      <c r="B97" s="4">
        <v>-1.3492189279156299</v>
      </c>
      <c r="C97" s="4">
        <v>-1.7706231805795969</v>
      </c>
      <c r="D97" s="28">
        <v>-0.92781467525166339</v>
      </c>
    </row>
    <row r="98" spans="1:4" x14ac:dyDescent="0.25">
      <c r="A98" s="3">
        <v>34334</v>
      </c>
      <c r="B98" s="4">
        <v>-1.193222031711894</v>
      </c>
      <c r="C98" s="4">
        <v>-1.421771574629827</v>
      </c>
      <c r="D98" s="28">
        <v>-0.96467248879396184</v>
      </c>
    </row>
    <row r="99" spans="1:4" x14ac:dyDescent="0.25">
      <c r="A99" s="3">
        <v>34424</v>
      </c>
      <c r="B99" s="4">
        <v>-1.3126425292363171</v>
      </c>
      <c r="C99" s="4">
        <v>-1.507766558204181</v>
      </c>
      <c r="D99" s="28">
        <v>-1.117518500268452</v>
      </c>
    </row>
    <row r="100" spans="1:4" x14ac:dyDescent="0.25">
      <c r="A100" s="3">
        <v>34515</v>
      </c>
      <c r="B100" s="4">
        <v>-1.4533478531122941</v>
      </c>
      <c r="C100" s="4">
        <v>-1.60154019097078</v>
      </c>
      <c r="D100" s="28">
        <v>-1.3051555152538079</v>
      </c>
    </row>
    <row r="101" spans="1:4" x14ac:dyDescent="0.25">
      <c r="A101" s="3">
        <v>34607</v>
      </c>
      <c r="B101" s="4">
        <v>-1.5536709094339169</v>
      </c>
      <c r="C101" s="4">
        <v>-1.6466010994589759</v>
      </c>
      <c r="D101" s="28">
        <v>-1.460740719408858</v>
      </c>
    </row>
    <row r="102" spans="1:4" x14ac:dyDescent="0.25">
      <c r="A102" s="3">
        <v>34699</v>
      </c>
      <c r="B102" s="4">
        <v>-1.531372710048013</v>
      </c>
      <c r="C102" s="4">
        <v>-1.5259109714996251</v>
      </c>
      <c r="D102" s="28">
        <v>-1.5368344485964021</v>
      </c>
    </row>
    <row r="103" spans="1:4" x14ac:dyDescent="0.25">
      <c r="A103" s="3">
        <v>34789</v>
      </c>
      <c r="B103" s="4">
        <v>-1.437749529108135</v>
      </c>
      <c r="C103" s="4">
        <v>-1.2987768215200659</v>
      </c>
      <c r="D103" s="28">
        <v>-1.5767222366962039</v>
      </c>
    </row>
    <row r="104" spans="1:4" x14ac:dyDescent="0.25">
      <c r="A104" s="3">
        <v>34880</v>
      </c>
      <c r="B104" s="4">
        <v>-1.3373956182271609</v>
      </c>
      <c r="C104" s="4">
        <v>-1.0968225477197291</v>
      </c>
      <c r="D104" s="28">
        <v>-1.577968688734593</v>
      </c>
    </row>
    <row r="105" spans="1:4" x14ac:dyDescent="0.25">
      <c r="A105" s="3">
        <v>34972</v>
      </c>
      <c r="B105" s="4">
        <v>-1.293744241734466</v>
      </c>
      <c r="C105" s="4">
        <v>-1.020716443602947</v>
      </c>
      <c r="D105" s="28">
        <v>-1.5667720398659839</v>
      </c>
    </row>
    <row r="106" spans="1:4" x14ac:dyDescent="0.25">
      <c r="A106" s="3">
        <v>35064</v>
      </c>
      <c r="B106" s="4">
        <v>-1.2743117239306769</v>
      </c>
      <c r="C106" s="4">
        <v>-0.98654406336731859</v>
      </c>
      <c r="D106" s="28">
        <v>-1.5620793844940351</v>
      </c>
    </row>
    <row r="107" spans="1:4" x14ac:dyDescent="0.25">
      <c r="A107" s="3">
        <v>35155</v>
      </c>
      <c r="B107" s="4">
        <v>-1.209504426217975</v>
      </c>
      <c r="C107" s="4">
        <v>-0.86433093567857389</v>
      </c>
      <c r="D107" s="28">
        <v>-1.5546779167573761</v>
      </c>
    </row>
    <row r="108" spans="1:4" x14ac:dyDescent="0.25">
      <c r="A108" s="3">
        <v>35246</v>
      </c>
      <c r="B108" s="4">
        <v>-1.1633709855319161</v>
      </c>
      <c r="C108" s="4">
        <v>-0.74018863050700534</v>
      </c>
      <c r="D108" s="28">
        <v>-1.586553340556826</v>
      </c>
    </row>
    <row r="109" spans="1:4" x14ac:dyDescent="0.25">
      <c r="A109" s="3">
        <v>35338</v>
      </c>
      <c r="B109" s="4">
        <v>-1.040756823850491</v>
      </c>
      <c r="C109" s="4">
        <v>-0.49210351791992091</v>
      </c>
      <c r="D109" s="28">
        <v>-1.5894101297810601</v>
      </c>
    </row>
    <row r="110" spans="1:4" x14ac:dyDescent="0.25">
      <c r="A110" s="3">
        <v>35430</v>
      </c>
      <c r="B110" s="4">
        <v>-0.9449951610201881</v>
      </c>
      <c r="C110" s="4">
        <v>-0.3418388616007158</v>
      </c>
      <c r="D110" s="28">
        <v>-1.54815146043966</v>
      </c>
    </row>
    <row r="111" spans="1:4" x14ac:dyDescent="0.25">
      <c r="A111" s="3">
        <v>35520</v>
      </c>
      <c r="B111" s="4">
        <v>-0.85633868347128861</v>
      </c>
      <c r="C111" s="4">
        <v>-0.23372779774870159</v>
      </c>
      <c r="D111" s="28">
        <v>-1.4789495691938761</v>
      </c>
    </row>
    <row r="112" spans="1:4" x14ac:dyDescent="0.25">
      <c r="A112" s="3">
        <v>35611</v>
      </c>
      <c r="B112" s="4">
        <v>-0.76162365809229826</v>
      </c>
      <c r="C112" s="4">
        <v>-0.11640632633407071</v>
      </c>
      <c r="D112" s="28">
        <v>-1.4068409898505261</v>
      </c>
    </row>
    <row r="113" spans="1:4" x14ac:dyDescent="0.25">
      <c r="A113" s="3">
        <v>35703</v>
      </c>
      <c r="B113" s="4">
        <v>-0.79091247718093949</v>
      </c>
      <c r="C113" s="4">
        <v>-0.2023115525075703</v>
      </c>
      <c r="D113" s="28">
        <v>-1.3795134018543089</v>
      </c>
    </row>
    <row r="114" spans="1:4" x14ac:dyDescent="0.25">
      <c r="A114" s="3">
        <v>35795</v>
      </c>
      <c r="B114" s="4">
        <v>-0.62628218204036845</v>
      </c>
      <c r="C114" s="4">
        <v>-4.465509973642829E-2</v>
      </c>
      <c r="D114" s="28">
        <v>-1.207909264344309</v>
      </c>
    </row>
    <row r="115" spans="1:4" x14ac:dyDescent="0.25">
      <c r="A115" s="3">
        <v>35885</v>
      </c>
      <c r="B115" s="4">
        <v>-0.4406414401789488</v>
      </c>
      <c r="C115" s="4">
        <v>0.15454393822568319</v>
      </c>
      <c r="D115" s="28">
        <v>-1.0358268185835811</v>
      </c>
    </row>
    <row r="116" spans="1:4" x14ac:dyDescent="0.25">
      <c r="A116" s="3">
        <v>35976</v>
      </c>
      <c r="B116" s="4">
        <v>-0.36907062513207878</v>
      </c>
      <c r="C116" s="4">
        <v>0.18694788099037879</v>
      </c>
      <c r="D116" s="28">
        <v>-0.92508913125453629</v>
      </c>
    </row>
    <row r="117" spans="1:4" x14ac:dyDescent="0.25">
      <c r="A117" s="3">
        <v>36068</v>
      </c>
      <c r="B117" s="4">
        <v>-0.28697407051267859</v>
      </c>
      <c r="C117" s="4">
        <v>0.26583696602399193</v>
      </c>
      <c r="D117" s="28">
        <v>-0.83978510704934928</v>
      </c>
    </row>
    <row r="118" spans="1:4" x14ac:dyDescent="0.25">
      <c r="A118" s="3">
        <v>36160</v>
      </c>
      <c r="B118" s="4">
        <v>-0.19059087707537131</v>
      </c>
      <c r="C118" s="4">
        <v>0.34162610327013881</v>
      </c>
      <c r="D118" s="28">
        <v>-0.72280785742088127</v>
      </c>
    </row>
    <row r="119" spans="1:4" x14ac:dyDescent="0.25">
      <c r="A119" s="3">
        <v>36250</v>
      </c>
      <c r="B119" s="4">
        <v>-0.18495772376092989</v>
      </c>
      <c r="C119" s="4">
        <v>0.29682080683485029</v>
      </c>
      <c r="D119" s="28">
        <v>-0.66673625435671002</v>
      </c>
    </row>
    <row r="120" spans="1:4" x14ac:dyDescent="0.25">
      <c r="A120" s="3">
        <v>36341</v>
      </c>
      <c r="B120" s="4">
        <v>-0.16346302423322609</v>
      </c>
      <c r="C120" s="4">
        <v>0.33989366073559307</v>
      </c>
      <c r="D120" s="28">
        <v>-0.66681970920204525</v>
      </c>
    </row>
    <row r="121" spans="1:4" x14ac:dyDescent="0.25">
      <c r="A121" s="3">
        <v>36433</v>
      </c>
      <c r="B121" s="4">
        <v>-0.19921307714992759</v>
      </c>
      <c r="C121" s="4">
        <v>0.30300598389821187</v>
      </c>
      <c r="D121" s="28">
        <v>-0.70143213819806716</v>
      </c>
    </row>
    <row r="122" spans="1:4" x14ac:dyDescent="0.25">
      <c r="A122" s="3">
        <v>36525</v>
      </c>
      <c r="B122" s="4">
        <v>-0.1994056082475994</v>
      </c>
      <c r="C122" s="4">
        <v>0.31807581211767932</v>
      </c>
      <c r="D122" s="28">
        <v>-0.71688702861287801</v>
      </c>
    </row>
    <row r="123" spans="1:4" x14ac:dyDescent="0.25">
      <c r="A123" s="3">
        <v>36616</v>
      </c>
      <c r="B123" s="4">
        <v>-0.16812493675911741</v>
      </c>
      <c r="C123" s="4">
        <v>0.37944116102054198</v>
      </c>
      <c r="D123" s="28">
        <v>-0.7156910345387768</v>
      </c>
    </row>
    <row r="124" spans="1:4" x14ac:dyDescent="0.25">
      <c r="A124" s="3">
        <v>36707</v>
      </c>
      <c r="B124" s="4">
        <v>-0.14021660555730209</v>
      </c>
      <c r="C124" s="4">
        <v>0.42617693849303873</v>
      </c>
      <c r="D124" s="28">
        <v>-0.7066101496076429</v>
      </c>
    </row>
    <row r="125" spans="1:4" x14ac:dyDescent="0.25">
      <c r="A125" s="3">
        <v>36799</v>
      </c>
      <c r="B125" s="4">
        <v>-0.16424390716201229</v>
      </c>
      <c r="C125" s="4">
        <v>0.41787958351118298</v>
      </c>
      <c r="D125" s="28">
        <v>-0.74636739783520756</v>
      </c>
    </row>
    <row r="126" spans="1:4" x14ac:dyDescent="0.25">
      <c r="A126" s="3">
        <v>36891</v>
      </c>
      <c r="B126" s="4">
        <v>-9.8935555212042947E-2</v>
      </c>
      <c r="C126" s="4">
        <v>0.48964443369567417</v>
      </c>
      <c r="D126" s="28">
        <v>-0.68751554411976012</v>
      </c>
    </row>
    <row r="127" spans="1:4" x14ac:dyDescent="0.25">
      <c r="A127" s="3">
        <v>36981</v>
      </c>
      <c r="B127" s="4">
        <v>-0.10708076420335</v>
      </c>
      <c r="C127" s="4">
        <v>0.44207894099628592</v>
      </c>
      <c r="D127" s="28">
        <v>-0.65624046940298586</v>
      </c>
    </row>
    <row r="128" spans="1:4" x14ac:dyDescent="0.25">
      <c r="A128" s="3">
        <v>37072</v>
      </c>
      <c r="B128" s="4">
        <v>-9.8517332796798474E-2</v>
      </c>
      <c r="C128" s="4">
        <v>0.42189026559941739</v>
      </c>
      <c r="D128" s="28">
        <v>-0.61892493119301439</v>
      </c>
    </row>
    <row r="129" spans="1:4" x14ac:dyDescent="0.25">
      <c r="A129" s="3">
        <v>37164</v>
      </c>
      <c r="B129" s="4">
        <v>-0.11432242578653889</v>
      </c>
      <c r="C129" s="4">
        <v>0.35123903821175839</v>
      </c>
      <c r="D129" s="28">
        <v>-0.57988388978483618</v>
      </c>
    </row>
    <row r="130" spans="1:4" x14ac:dyDescent="0.25">
      <c r="A130" s="3">
        <v>37256</v>
      </c>
      <c r="B130" s="4">
        <v>-0.1457438946146507</v>
      </c>
      <c r="C130" s="4">
        <v>0.30071684675755578</v>
      </c>
      <c r="D130" s="28">
        <v>-0.59220463598685724</v>
      </c>
    </row>
    <row r="131" spans="1:4" x14ac:dyDescent="0.25">
      <c r="A131" s="3">
        <v>37346</v>
      </c>
      <c r="B131" s="4">
        <v>-0.16436187173360339</v>
      </c>
      <c r="C131" s="4">
        <v>0.27391148515577468</v>
      </c>
      <c r="D131" s="28">
        <v>-0.60263522862298147</v>
      </c>
    </row>
    <row r="132" spans="1:4" x14ac:dyDescent="0.25">
      <c r="A132" s="3">
        <v>37437</v>
      </c>
      <c r="B132" s="4">
        <v>-0.19898529858562411</v>
      </c>
      <c r="C132" s="4">
        <v>0.2043051923686601</v>
      </c>
      <c r="D132" s="28">
        <v>-0.60227578953990835</v>
      </c>
    </row>
    <row r="133" spans="1:4" x14ac:dyDescent="0.25">
      <c r="A133" s="3">
        <v>37529</v>
      </c>
      <c r="B133" s="4">
        <v>-0.17662099106889101</v>
      </c>
      <c r="C133" s="4">
        <v>0.22720788428456401</v>
      </c>
      <c r="D133" s="28">
        <v>-0.58044986642234608</v>
      </c>
    </row>
    <row r="134" spans="1:4" x14ac:dyDescent="0.25">
      <c r="A134" s="3">
        <v>37621</v>
      </c>
      <c r="B134" s="4">
        <v>-0.17105294192063841</v>
      </c>
      <c r="C134" s="4">
        <v>0.1659181868367067</v>
      </c>
      <c r="D134" s="28">
        <v>-0.5080240706779835</v>
      </c>
    </row>
    <row r="135" spans="1:4" x14ac:dyDescent="0.25">
      <c r="A135" s="3">
        <v>37711</v>
      </c>
      <c r="B135" s="4">
        <v>-0.1515072874623474</v>
      </c>
      <c r="C135" s="4">
        <v>0.1583547002350878</v>
      </c>
      <c r="D135" s="28">
        <v>-0.46136927515978271</v>
      </c>
    </row>
    <row r="136" spans="1:4" x14ac:dyDescent="0.25">
      <c r="A136" s="3">
        <v>37802</v>
      </c>
      <c r="B136" s="4">
        <v>-0.1632119743763101</v>
      </c>
      <c r="C136" s="4">
        <v>0.13146961880129041</v>
      </c>
      <c r="D136" s="28">
        <v>-0.45789356755391059</v>
      </c>
    </row>
    <row r="137" spans="1:4" x14ac:dyDescent="0.25">
      <c r="A137" s="3">
        <v>37894</v>
      </c>
      <c r="B137" s="4">
        <v>-0.10709490843349211</v>
      </c>
      <c r="C137" s="4">
        <v>0.1895423890785389</v>
      </c>
      <c r="D137" s="28">
        <v>-0.40373220594552311</v>
      </c>
    </row>
    <row r="138" spans="1:4" x14ac:dyDescent="0.25">
      <c r="A138" s="3">
        <v>37986</v>
      </c>
      <c r="B138" s="4">
        <v>-4.508970972833054E-2</v>
      </c>
      <c r="C138" s="4">
        <v>0.24575558393230121</v>
      </c>
      <c r="D138" s="28">
        <v>-0.33593500338896232</v>
      </c>
    </row>
    <row r="139" spans="1:4" x14ac:dyDescent="0.25">
      <c r="A139" s="3">
        <v>38077</v>
      </c>
      <c r="B139" s="4">
        <v>9.7249074515670775E-2</v>
      </c>
      <c r="C139" s="4">
        <v>0.43295490623430338</v>
      </c>
      <c r="D139" s="28">
        <v>-0.23845675720296189</v>
      </c>
    </row>
    <row r="140" spans="1:4" x14ac:dyDescent="0.25">
      <c r="A140" s="3">
        <v>38168</v>
      </c>
      <c r="B140" s="4">
        <v>0.14630378641925171</v>
      </c>
      <c r="C140" s="4">
        <v>0.52433574226901303</v>
      </c>
      <c r="D140" s="28">
        <v>-0.2317281694305097</v>
      </c>
    </row>
    <row r="141" spans="1:4" x14ac:dyDescent="0.25">
      <c r="A141" s="3">
        <v>38260</v>
      </c>
      <c r="B141" s="4">
        <v>0.25616646184754599</v>
      </c>
      <c r="C141" s="4">
        <v>0.67910096712635293</v>
      </c>
      <c r="D141" s="28">
        <v>-0.16676804343126089</v>
      </c>
    </row>
    <row r="142" spans="1:4" x14ac:dyDescent="0.25">
      <c r="A142" s="3">
        <v>38352</v>
      </c>
      <c r="B142" s="4">
        <v>0.41682538266969382</v>
      </c>
      <c r="C142" s="4">
        <v>0.87418412171326987</v>
      </c>
      <c r="D142" s="28">
        <v>-4.0533356373882348E-2</v>
      </c>
    </row>
    <row r="143" spans="1:4" x14ac:dyDescent="0.25">
      <c r="A143" s="3">
        <v>38442</v>
      </c>
      <c r="B143" s="4">
        <v>0.64126620205818274</v>
      </c>
      <c r="C143" s="4">
        <v>1.150976458244731</v>
      </c>
      <c r="D143" s="28">
        <v>0.13155594587163469</v>
      </c>
    </row>
    <row r="144" spans="1:4" x14ac:dyDescent="0.25">
      <c r="A144" s="3">
        <v>38533</v>
      </c>
      <c r="B144" s="4">
        <v>0.88233234354057433</v>
      </c>
      <c r="C144" s="4">
        <v>1.495813238845505</v>
      </c>
      <c r="D144" s="28">
        <v>0.26885144823564411</v>
      </c>
    </row>
    <row r="145" spans="1:4" x14ac:dyDescent="0.25">
      <c r="A145" s="3">
        <v>38625</v>
      </c>
      <c r="B145" s="4">
        <v>1.20139960257859</v>
      </c>
      <c r="C145" s="4">
        <v>1.945853403808256</v>
      </c>
      <c r="D145" s="28">
        <v>0.45694580134892299</v>
      </c>
    </row>
    <row r="146" spans="1:4" x14ac:dyDescent="0.25">
      <c r="A146" s="3">
        <v>38717</v>
      </c>
      <c r="B146" s="4">
        <v>1.518684138250973</v>
      </c>
      <c r="C146" s="4">
        <v>2.373774777168177</v>
      </c>
      <c r="D146" s="28">
        <v>0.66359349933376932</v>
      </c>
    </row>
    <row r="147" spans="1:4" x14ac:dyDescent="0.25">
      <c r="A147" s="3">
        <v>38807</v>
      </c>
      <c r="B147" s="4">
        <v>1.8133518808546001</v>
      </c>
      <c r="C147" s="4">
        <v>2.711218640293251</v>
      </c>
      <c r="D147" s="28">
        <v>0.91548512141594818</v>
      </c>
    </row>
    <row r="148" spans="1:4" x14ac:dyDescent="0.25">
      <c r="A148" s="3">
        <v>38898</v>
      </c>
      <c r="B148" s="4">
        <v>1.9485067567087651</v>
      </c>
      <c r="C148" s="4">
        <v>2.8058399114973351</v>
      </c>
      <c r="D148" s="28">
        <v>1.0911736019201961</v>
      </c>
    </row>
    <row r="149" spans="1:4" x14ac:dyDescent="0.25">
      <c r="A149" s="3">
        <v>38990</v>
      </c>
      <c r="B149" s="4">
        <v>2.108158347997215</v>
      </c>
      <c r="C149" s="4">
        <v>2.904462840886302</v>
      </c>
      <c r="D149" s="28">
        <v>1.311853855108126</v>
      </c>
    </row>
    <row r="150" spans="1:4" x14ac:dyDescent="0.25">
      <c r="A150" s="3">
        <v>39082</v>
      </c>
      <c r="B150" s="4">
        <v>2.138064815597982</v>
      </c>
      <c r="C150" s="4">
        <v>2.8323203303832289</v>
      </c>
      <c r="D150" s="28">
        <v>1.443809300812734</v>
      </c>
    </row>
    <row r="151" spans="1:4" x14ac:dyDescent="0.25">
      <c r="A151" s="3">
        <v>39172</v>
      </c>
      <c r="B151" s="4">
        <v>2.1280360698015741</v>
      </c>
      <c r="C151" s="4">
        <v>2.6817803434251362</v>
      </c>
      <c r="D151" s="28">
        <v>1.5742917961780121</v>
      </c>
    </row>
    <row r="152" spans="1:4" x14ac:dyDescent="0.25">
      <c r="A152" s="3">
        <v>39263</v>
      </c>
      <c r="B152" s="4">
        <v>2.1764772609944738</v>
      </c>
      <c r="C152" s="4">
        <v>2.6246276216249211</v>
      </c>
      <c r="D152" s="28">
        <v>1.7283269003640269</v>
      </c>
    </row>
    <row r="153" spans="1:4" x14ac:dyDescent="0.25">
      <c r="A153" s="3">
        <v>39355</v>
      </c>
      <c r="B153" s="4">
        <v>2.1336881849347611</v>
      </c>
      <c r="C153" s="4">
        <v>2.426334006085221</v>
      </c>
      <c r="D153" s="28">
        <v>1.841042363784301</v>
      </c>
    </row>
    <row r="154" spans="1:4" x14ac:dyDescent="0.25">
      <c r="A154" s="3">
        <v>39447</v>
      </c>
      <c r="B154" s="4">
        <v>2.067851284227237</v>
      </c>
      <c r="C154" s="4">
        <v>2.2437345186139388</v>
      </c>
      <c r="D154" s="28">
        <v>1.891968049840534</v>
      </c>
    </row>
    <row r="155" spans="1:4" x14ac:dyDescent="0.25">
      <c r="A155" s="3">
        <v>39538</v>
      </c>
      <c r="B155" s="4">
        <v>1.939300644622777</v>
      </c>
      <c r="C155" s="4">
        <v>1.988727498443833</v>
      </c>
      <c r="D155" s="28">
        <v>1.8898737908017209</v>
      </c>
    </row>
    <row r="156" spans="1:4" x14ac:dyDescent="0.25">
      <c r="A156" s="3">
        <v>39629</v>
      </c>
      <c r="B156" s="4">
        <v>1.704946562726497</v>
      </c>
      <c r="C156" s="4">
        <v>1.552793385415004</v>
      </c>
      <c r="D156" s="28">
        <v>1.8570997400379901</v>
      </c>
    </row>
    <row r="157" spans="1:4" x14ac:dyDescent="0.25">
      <c r="A157" s="3">
        <v>39721</v>
      </c>
      <c r="B157" s="4">
        <v>1.4302068823599761</v>
      </c>
      <c r="C157" s="4">
        <v>1.003090235500699</v>
      </c>
      <c r="D157" s="28">
        <v>1.857323529219254</v>
      </c>
    </row>
    <row r="158" spans="1:4" x14ac:dyDescent="0.25">
      <c r="A158" s="3">
        <v>39813</v>
      </c>
      <c r="B158" s="4">
        <v>1.226356238501215</v>
      </c>
      <c r="C158" s="4">
        <v>0.60456649877689927</v>
      </c>
      <c r="D158" s="28">
        <v>1.8481459782255301</v>
      </c>
    </row>
    <row r="159" spans="1:4" x14ac:dyDescent="0.25">
      <c r="A159" s="3">
        <v>39903</v>
      </c>
      <c r="B159" s="4">
        <v>1.097338372381651</v>
      </c>
      <c r="C159" s="4">
        <v>0.42300870615357727</v>
      </c>
      <c r="D159" s="28">
        <v>1.771668038609725</v>
      </c>
    </row>
    <row r="160" spans="1:4" x14ac:dyDescent="0.25">
      <c r="A160" s="3">
        <v>39994</v>
      </c>
      <c r="B160" s="4">
        <v>0.99885361592898714</v>
      </c>
      <c r="C160" s="4">
        <v>0.35516906521331121</v>
      </c>
      <c r="D160" s="28">
        <v>1.642538166644663</v>
      </c>
    </row>
    <row r="161" spans="1:4" x14ac:dyDescent="0.25">
      <c r="A161" s="3">
        <v>40086</v>
      </c>
      <c r="B161" s="4">
        <v>0.95972726591379154</v>
      </c>
      <c r="C161" s="4">
        <v>0.36612942746778221</v>
      </c>
      <c r="D161" s="28">
        <v>1.5533251043598011</v>
      </c>
    </row>
    <row r="162" spans="1:4" x14ac:dyDescent="0.25">
      <c r="A162" s="3">
        <v>40178</v>
      </c>
      <c r="B162" s="4">
        <v>0.85477620494075923</v>
      </c>
      <c r="C162" s="4">
        <v>0.28556984927470203</v>
      </c>
      <c r="D162" s="28">
        <v>1.423982560606817</v>
      </c>
    </row>
    <row r="163" spans="1:4" x14ac:dyDescent="0.25">
      <c r="A163" s="3">
        <v>40268</v>
      </c>
      <c r="B163" s="4">
        <v>0.75395878413568029</v>
      </c>
      <c r="C163" s="4">
        <v>0.20407100676582379</v>
      </c>
      <c r="D163" s="28">
        <v>1.303846561505537</v>
      </c>
    </row>
    <row r="164" spans="1:4" x14ac:dyDescent="0.25">
      <c r="A164" s="3">
        <v>40359</v>
      </c>
      <c r="B164" s="4">
        <v>0.70693544858762669</v>
      </c>
      <c r="C164" s="4">
        <v>0.201327041067279</v>
      </c>
      <c r="D164" s="28">
        <v>1.212543856107974</v>
      </c>
    </row>
    <row r="165" spans="1:4" x14ac:dyDescent="0.25">
      <c r="A165" s="3">
        <v>40451</v>
      </c>
      <c r="B165" s="4">
        <v>0.66108120485204147</v>
      </c>
      <c r="C165" s="4">
        <v>0.1986921281327492</v>
      </c>
      <c r="D165" s="28">
        <v>1.123470281571334</v>
      </c>
    </row>
    <row r="166" spans="1:4" x14ac:dyDescent="0.25">
      <c r="A166" s="3">
        <v>40543</v>
      </c>
      <c r="B166" s="4">
        <v>0.52479696270745313</v>
      </c>
      <c r="C166" s="4">
        <v>2.3297718088469501E-2</v>
      </c>
      <c r="D166" s="28">
        <v>1.026296207326437</v>
      </c>
    </row>
    <row r="167" spans="1:4" x14ac:dyDescent="0.25">
      <c r="A167" s="3">
        <v>40633</v>
      </c>
      <c r="B167" s="4">
        <v>0.47437355885509341</v>
      </c>
      <c r="C167" s="4">
        <v>-3.8600803030427983E-2</v>
      </c>
      <c r="D167" s="28">
        <v>0.98734792074061473</v>
      </c>
    </row>
    <row r="168" spans="1:4" x14ac:dyDescent="0.25">
      <c r="A168" s="3">
        <v>40724</v>
      </c>
      <c r="B168" s="4">
        <v>0.30365917377230511</v>
      </c>
      <c r="C168" s="4">
        <v>-0.28712998925850253</v>
      </c>
      <c r="D168" s="28">
        <v>0.89444833680311264</v>
      </c>
    </row>
    <row r="169" spans="1:4" x14ac:dyDescent="0.25">
      <c r="A169" s="3">
        <v>40816</v>
      </c>
      <c r="B169" s="4">
        <v>0.1085850817448686</v>
      </c>
      <c r="C169" s="4">
        <v>-0.56007906875995839</v>
      </c>
      <c r="D169" s="28">
        <v>0.77724923224969567</v>
      </c>
    </row>
    <row r="170" spans="1:4" x14ac:dyDescent="0.25">
      <c r="A170" s="3">
        <v>40908</v>
      </c>
      <c r="B170" s="4">
        <v>-2.661721717337567E-2</v>
      </c>
      <c r="C170" s="4">
        <v>-0.71404928369943954</v>
      </c>
      <c r="D170" s="28">
        <v>0.66081484935268819</v>
      </c>
    </row>
    <row r="171" spans="1:4" x14ac:dyDescent="0.25">
      <c r="A171" s="3">
        <v>40999</v>
      </c>
      <c r="B171" s="4">
        <v>-0.2095135950302571</v>
      </c>
      <c r="C171" s="4">
        <v>-0.92368843761724273</v>
      </c>
      <c r="D171" s="28">
        <v>0.50466124755672859</v>
      </c>
    </row>
    <row r="172" spans="1:4" x14ac:dyDescent="0.25">
      <c r="A172" s="3">
        <v>41090</v>
      </c>
      <c r="B172" s="4">
        <v>-0.27174264220880751</v>
      </c>
      <c r="C172" s="4">
        <v>-0.92396111483987686</v>
      </c>
      <c r="D172" s="28">
        <v>0.38047583042226202</v>
      </c>
    </row>
    <row r="173" spans="1:4" x14ac:dyDescent="0.25">
      <c r="A173" s="3">
        <v>41182</v>
      </c>
      <c r="B173" s="4">
        <v>-0.31905173151235922</v>
      </c>
      <c r="C173" s="4">
        <v>-0.91511704591098431</v>
      </c>
      <c r="D173" s="28">
        <v>0.27701358288626587</v>
      </c>
    </row>
    <row r="174" spans="1:4" x14ac:dyDescent="0.25">
      <c r="A174" s="3">
        <v>41274</v>
      </c>
      <c r="B174" s="4">
        <v>-0.30472865203258032</v>
      </c>
      <c r="C174" s="4">
        <v>-0.84252514419231717</v>
      </c>
      <c r="D174" s="28">
        <v>0.2330678401271567</v>
      </c>
    </row>
    <row r="175" spans="1:4" x14ac:dyDescent="0.25">
      <c r="A175" s="3">
        <v>41364</v>
      </c>
      <c r="B175" s="4">
        <v>-0.38329384482360679</v>
      </c>
      <c r="C175" s="4">
        <v>-0.91696160926650272</v>
      </c>
      <c r="D175" s="28">
        <v>0.150373919619289</v>
      </c>
    </row>
    <row r="176" spans="1:4" x14ac:dyDescent="0.25">
      <c r="A176" s="3">
        <v>41455</v>
      </c>
      <c r="B176" s="4">
        <v>-0.41308721530349951</v>
      </c>
      <c r="C176" s="4">
        <v>-0.91717841511553955</v>
      </c>
      <c r="D176" s="28">
        <v>9.1003984508540664E-2</v>
      </c>
    </row>
    <row r="177" spans="1:4" x14ac:dyDescent="0.25">
      <c r="A177" s="3">
        <v>41547</v>
      </c>
      <c r="B177" s="4">
        <v>-0.4402264701839439</v>
      </c>
      <c r="C177" s="4">
        <v>-0.89761157580151851</v>
      </c>
      <c r="D177" s="28">
        <v>1.7158635433630678E-2</v>
      </c>
    </row>
    <row r="178" spans="1:4" x14ac:dyDescent="0.25">
      <c r="A178" s="3">
        <v>41639</v>
      </c>
      <c r="B178" s="4">
        <v>-0.49678023716608999</v>
      </c>
      <c r="C178" s="4">
        <v>-0.92818958406304974</v>
      </c>
      <c r="D178" s="28">
        <v>-6.5370890269130261E-2</v>
      </c>
    </row>
    <row r="179" spans="1:4" x14ac:dyDescent="0.25">
      <c r="A179" s="3">
        <v>41729</v>
      </c>
      <c r="B179" s="4">
        <v>-0.49630011447546268</v>
      </c>
      <c r="C179" s="4">
        <v>-0.86960120366787208</v>
      </c>
      <c r="D179" s="28">
        <v>-0.1229990252830533</v>
      </c>
    </row>
    <row r="180" spans="1:4" x14ac:dyDescent="0.25">
      <c r="A180" s="3">
        <v>41820</v>
      </c>
      <c r="B180" s="4">
        <v>-0.49177036621799891</v>
      </c>
      <c r="C180" s="4">
        <v>-0.83842259274992892</v>
      </c>
      <c r="D180" s="28">
        <v>-0.1451181396860689</v>
      </c>
    </row>
    <row r="181" spans="1:4" x14ac:dyDescent="0.25">
      <c r="A181" s="3">
        <v>41912</v>
      </c>
      <c r="B181" s="4">
        <v>-0.54485848279088334</v>
      </c>
      <c r="C181" s="4">
        <v>-0.86958980058302049</v>
      </c>
      <c r="D181" s="28">
        <v>-0.22012716499874621</v>
      </c>
    </row>
    <row r="182" spans="1:4" x14ac:dyDescent="0.25">
      <c r="A182" s="3">
        <v>42004</v>
      </c>
      <c r="B182" s="4">
        <v>-0.44618464102030703</v>
      </c>
      <c r="C182" s="4">
        <v>-0.6776569324427667</v>
      </c>
      <c r="D182" s="28">
        <v>-0.21471234959784741</v>
      </c>
    </row>
    <row r="183" spans="1:4" x14ac:dyDescent="0.25">
      <c r="A183" s="3">
        <v>42094</v>
      </c>
      <c r="B183" s="4">
        <v>-0.37598795378196642</v>
      </c>
      <c r="C183" s="4">
        <v>-0.5449537356754347</v>
      </c>
      <c r="D183" s="28">
        <v>-0.20702217188849811</v>
      </c>
    </row>
    <row r="184" spans="1:4" x14ac:dyDescent="0.25">
      <c r="A184" s="3">
        <v>42185</v>
      </c>
      <c r="B184" s="4">
        <v>-0.37679458170859931</v>
      </c>
      <c r="C184" s="4">
        <v>-0.51770946661094874</v>
      </c>
      <c r="D184" s="28">
        <v>-0.23587969680624971</v>
      </c>
    </row>
    <row r="185" spans="1:4" x14ac:dyDescent="0.25">
      <c r="A185" s="3">
        <v>42277</v>
      </c>
      <c r="B185" s="4">
        <v>-0.37731149119625862</v>
      </c>
      <c r="C185" s="4">
        <v>-0.48924906177739103</v>
      </c>
      <c r="D185" s="28">
        <v>-0.26537392061512621</v>
      </c>
    </row>
    <row r="186" spans="1:4" x14ac:dyDescent="0.25">
      <c r="A186" s="3">
        <v>42369</v>
      </c>
      <c r="B186" s="4">
        <v>-0.33505308301235648</v>
      </c>
      <c r="C186" s="4">
        <v>-0.42246857532024212</v>
      </c>
      <c r="D186" s="28">
        <v>-0.24763759070447089</v>
      </c>
    </row>
    <row r="187" spans="1:4" x14ac:dyDescent="0.25">
      <c r="A187" s="3">
        <v>42460</v>
      </c>
      <c r="B187" s="4">
        <v>-0.35484377171283221</v>
      </c>
      <c r="C187" s="4">
        <v>-0.45994447881973077</v>
      </c>
      <c r="D187" s="28">
        <v>-0.24974306460593351</v>
      </c>
    </row>
    <row r="188" spans="1:4" x14ac:dyDescent="0.25">
      <c r="A188" s="3">
        <v>42551</v>
      </c>
      <c r="B188" s="4">
        <v>-0.26148988824793179</v>
      </c>
      <c r="C188" s="4">
        <v>-0.30181022688738662</v>
      </c>
      <c r="D188" s="28">
        <v>-0.2211695496084771</v>
      </c>
    </row>
    <row r="189" spans="1:4" x14ac:dyDescent="0.25">
      <c r="A189" s="3">
        <v>42643</v>
      </c>
      <c r="B189" s="4">
        <v>-0.33520553042505741</v>
      </c>
      <c r="C189" s="4">
        <v>-0.39710916235103588</v>
      </c>
      <c r="D189" s="28">
        <v>-0.27330189849907882</v>
      </c>
    </row>
    <row r="190" spans="1:4" x14ac:dyDescent="0.25">
      <c r="A190" s="3">
        <v>42735</v>
      </c>
      <c r="B190" s="4">
        <v>-0.32146215220613289</v>
      </c>
      <c r="C190" s="4">
        <v>-0.38343515524450961</v>
      </c>
      <c r="D190" s="28">
        <v>-0.25948914916775617</v>
      </c>
    </row>
    <row r="191" spans="1:4" x14ac:dyDescent="0.25">
      <c r="A191" s="3">
        <v>42825</v>
      </c>
      <c r="B191" s="4">
        <v>-0.28167547233770279</v>
      </c>
      <c r="C191" s="4">
        <v>-0.31502007851513242</v>
      </c>
      <c r="D191" s="28">
        <v>-0.24833086616027319</v>
      </c>
    </row>
    <row r="192" spans="1:4" x14ac:dyDescent="0.25">
      <c r="A192" s="3">
        <v>42916</v>
      </c>
      <c r="B192" s="4">
        <v>-0.2242943720895538</v>
      </c>
      <c r="C192" s="4">
        <v>-0.22014897517888629</v>
      </c>
      <c r="D192" s="28">
        <v>-0.22843976900022139</v>
      </c>
    </row>
    <row r="193" spans="1:4" x14ac:dyDescent="0.25">
      <c r="A193" s="3">
        <v>43008</v>
      </c>
      <c r="B193" s="4">
        <v>-0.2077121248005904</v>
      </c>
      <c r="C193" s="4">
        <v>-0.18710145221743549</v>
      </c>
      <c r="D193" s="28">
        <v>-0.22832279738374531</v>
      </c>
    </row>
    <row r="194" spans="1:4" x14ac:dyDescent="0.25">
      <c r="A194" s="3">
        <v>43100</v>
      </c>
      <c r="B194" s="4">
        <v>-9.3063563838375357E-2</v>
      </c>
      <c r="C194" s="4">
        <v>-3.6401154731915963E-2</v>
      </c>
      <c r="D194" s="28">
        <v>-0.14972597294483481</v>
      </c>
    </row>
    <row r="195" spans="1:4" x14ac:dyDescent="0.25">
      <c r="A195" s="3">
        <v>43190</v>
      </c>
      <c r="B195" s="4">
        <v>-0.12104058314113041</v>
      </c>
      <c r="C195" s="4">
        <v>-8.1879935370582593E-2</v>
      </c>
      <c r="D195" s="28">
        <v>-0.16020123091167821</v>
      </c>
    </row>
    <row r="196" spans="1:4" x14ac:dyDescent="0.25">
      <c r="A196" s="3">
        <v>43281</v>
      </c>
      <c r="B196" s="4">
        <v>-0.1565296585077311</v>
      </c>
      <c r="C196" s="4">
        <v>-0.12697448877371501</v>
      </c>
      <c r="D196" s="28">
        <v>-0.18608482824174721</v>
      </c>
    </row>
    <row r="197" spans="1:4" x14ac:dyDescent="0.25">
      <c r="A197" s="3">
        <v>43373</v>
      </c>
      <c r="B197" s="4">
        <v>-0.14799166551943341</v>
      </c>
      <c r="C197" s="4">
        <v>-0.11955428607146661</v>
      </c>
      <c r="D197" s="28">
        <v>-0.17642904496740031</v>
      </c>
    </row>
    <row r="198" spans="1:4" x14ac:dyDescent="0.25">
      <c r="A198" s="3">
        <v>43465</v>
      </c>
      <c r="B198" s="4">
        <v>-8.7297460662985132E-2</v>
      </c>
      <c r="C198" s="4">
        <v>-5.7121502669211073E-2</v>
      </c>
      <c r="D198" s="28">
        <v>-0.1174734186567592</v>
      </c>
    </row>
    <row r="199" spans="1:4" x14ac:dyDescent="0.25">
      <c r="A199" s="3">
        <v>43555</v>
      </c>
      <c r="B199" s="4">
        <v>-5.9629653160835717E-2</v>
      </c>
      <c r="C199" s="4">
        <v>-3.0090224542725801E-2</v>
      </c>
      <c r="D199" s="28">
        <v>-8.9169081778945655E-2</v>
      </c>
    </row>
    <row r="200" spans="1:4" x14ac:dyDescent="0.25">
      <c r="A200" s="3">
        <v>43646</v>
      </c>
      <c r="B200" s="4">
        <v>-5.0849383367629758E-2</v>
      </c>
      <c r="C200" s="4">
        <v>-3.2789312321879267E-2</v>
      </c>
      <c r="D200" s="28">
        <v>-6.8909454413380242E-2</v>
      </c>
    </row>
    <row r="201" spans="1:4" x14ac:dyDescent="0.25">
      <c r="A201" s="3">
        <v>43738</v>
      </c>
      <c r="B201" s="4">
        <v>-2.893056092836065E-2</v>
      </c>
      <c r="C201" s="4">
        <v>-6.6000719934016776E-3</v>
      </c>
      <c r="D201" s="28">
        <v>-5.126104986331962E-2</v>
      </c>
    </row>
    <row r="202" spans="1:4" x14ac:dyDescent="0.25">
      <c r="A202" s="3">
        <v>43830</v>
      </c>
      <c r="B202" s="4">
        <v>-0.1496033247899452</v>
      </c>
      <c r="C202" s="4">
        <v>-0.17683441519612611</v>
      </c>
      <c r="D202" s="28">
        <v>-0.12237223438376429</v>
      </c>
    </row>
    <row r="203" spans="1:4" x14ac:dyDescent="0.25">
      <c r="A203" s="3">
        <v>43921</v>
      </c>
      <c r="B203" s="4">
        <v>-0.17353510468688191</v>
      </c>
      <c r="C203" s="4">
        <v>-0.14856230591844971</v>
      </c>
      <c r="D203" s="28">
        <v>-0.19850790345531411</v>
      </c>
    </row>
    <row r="204" spans="1:4" x14ac:dyDescent="0.25">
      <c r="A204" s="3">
        <v>44012</v>
      </c>
      <c r="B204" s="4">
        <v>-9.8115881350371081E-2</v>
      </c>
      <c r="C204" s="4">
        <v>2.327287426810359E-2</v>
      </c>
      <c r="D204" s="28">
        <v>-0.21950463696884581</v>
      </c>
    </row>
    <row r="205" spans="1:4" x14ac:dyDescent="0.25">
      <c r="A205" s="3">
        <v>44104</v>
      </c>
      <c r="B205" s="4">
        <v>-6.9725678834328536E-3</v>
      </c>
      <c r="C205" s="4">
        <v>0.23531527877219449</v>
      </c>
      <c r="D205" s="28">
        <v>-0.24926041453906031</v>
      </c>
    </row>
    <row r="206" spans="1:4" x14ac:dyDescent="0.25">
      <c r="A206" s="3">
        <v>44196</v>
      </c>
      <c r="B206" s="4">
        <v>6.8961265603005695E-2</v>
      </c>
      <c r="C206" s="4">
        <v>0.40123906026082529</v>
      </c>
      <c r="D206" s="28">
        <v>-0.26331652905481401</v>
      </c>
    </row>
    <row r="207" spans="1:4" x14ac:dyDescent="0.25">
      <c r="A207" s="3">
        <v>44286</v>
      </c>
      <c r="B207" s="4">
        <v>0.23547786538209889</v>
      </c>
      <c r="C207" s="4">
        <v>0.64674559313922808</v>
      </c>
      <c r="D207" s="28">
        <v>-0.1757898623750303</v>
      </c>
    </row>
    <row r="208" spans="1:4" x14ac:dyDescent="0.25">
      <c r="A208" s="3">
        <v>44377</v>
      </c>
      <c r="B208" s="4">
        <v>0.28011302601728177</v>
      </c>
      <c r="C208" s="4">
        <v>0.70692123106816029</v>
      </c>
      <c r="D208" s="28">
        <v>-0.14669517903359669</v>
      </c>
    </row>
    <row r="209" spans="1:4" x14ac:dyDescent="0.25">
      <c r="A209" s="3">
        <v>44469</v>
      </c>
      <c r="B209" s="4">
        <v>0.1895648787520024</v>
      </c>
      <c r="C209" s="4">
        <v>0.6311731113540302</v>
      </c>
      <c r="D209" s="28">
        <v>-0.25204335385002541</v>
      </c>
    </row>
    <row r="210" spans="1:4" x14ac:dyDescent="0.25">
      <c r="A210" s="3">
        <v>44561</v>
      </c>
      <c r="B210" s="4">
        <v>-0.2046612994558876</v>
      </c>
      <c r="C210" s="4">
        <v>0.19062918860647099</v>
      </c>
      <c r="D210" s="28">
        <v>-0.59995178751824618</v>
      </c>
    </row>
    <row r="211" spans="1:4" x14ac:dyDescent="0.25">
      <c r="A211" s="3">
        <v>44651</v>
      </c>
      <c r="B211" s="4">
        <v>-0.35396551366365342</v>
      </c>
      <c r="C211" s="4">
        <v>2.7590404691134569E-2</v>
      </c>
      <c r="D211" s="28">
        <v>-0.73552143201844133</v>
      </c>
    </row>
    <row r="212" spans="1:4" x14ac:dyDescent="0.25">
      <c r="A212" s="3">
        <v>44742</v>
      </c>
      <c r="B212" s="4">
        <v>-0.50926843755155038</v>
      </c>
      <c r="C212" s="4">
        <v>-0.24474363655081049</v>
      </c>
      <c r="D212" s="28">
        <v>-0.77379323855229021</v>
      </c>
    </row>
    <row r="213" spans="1:4" x14ac:dyDescent="0.25">
      <c r="A213" s="3">
        <v>44834</v>
      </c>
      <c r="B213" s="4">
        <v>-0.62770523839631998</v>
      </c>
      <c r="C213" s="4">
        <v>-0.50390880392906945</v>
      </c>
      <c r="D213" s="28">
        <v>-0.75150167286357039</v>
      </c>
    </row>
    <row r="214" spans="1:4" x14ac:dyDescent="0.25">
      <c r="A214" s="3">
        <v>44926</v>
      </c>
      <c r="B214" s="4">
        <v>-0.54057761707689744</v>
      </c>
      <c r="C214" s="4">
        <v>-0.47656959711783259</v>
      </c>
      <c r="D214" s="28">
        <v>-0.60458563703596224</v>
      </c>
    </row>
    <row r="215" spans="1:4" x14ac:dyDescent="0.25">
      <c r="A215" s="3">
        <v>45016</v>
      </c>
      <c r="B215" s="4">
        <v>-0.41756934851292249</v>
      </c>
      <c r="C215" s="4">
        <v>-0.35432523532790161</v>
      </c>
      <c r="D215" s="28">
        <v>-0.48081346169794342</v>
      </c>
    </row>
    <row r="216" spans="1:4" x14ac:dyDescent="0.25">
      <c r="A216" s="3">
        <v>45107</v>
      </c>
      <c r="B216" s="4">
        <v>-0.28267069216038471</v>
      </c>
      <c r="C216" s="4">
        <v>-0.18022882706664939</v>
      </c>
      <c r="D216" s="28">
        <v>-0.38511255725412002</v>
      </c>
    </row>
    <row r="217" spans="1:4" x14ac:dyDescent="0.25">
      <c r="A217" s="3">
        <v>45199</v>
      </c>
      <c r="B217" s="4">
        <v>-0.13496517139343531</v>
      </c>
      <c r="C217" s="4">
        <v>8.368207780332251E-3</v>
      </c>
      <c r="D217" s="28">
        <v>-0.27829855056720282</v>
      </c>
    </row>
    <row r="218" spans="1:4" x14ac:dyDescent="0.25">
      <c r="A218" s="3">
        <v>45291</v>
      </c>
      <c r="B218" s="4">
        <v>-0.22517204982658451</v>
      </c>
      <c r="C218" s="4">
        <v>-0.1334589809976868</v>
      </c>
      <c r="D218" s="28">
        <v>-0.31688511865548219</v>
      </c>
    </row>
    <row r="219" spans="1:4" x14ac:dyDescent="0.25">
      <c r="A219" s="3">
        <v>45382</v>
      </c>
      <c r="B219" s="4">
        <v>-0.18196424823073951</v>
      </c>
      <c r="C219" s="4">
        <v>-3.6646254828792878E-2</v>
      </c>
      <c r="D219" s="28">
        <v>-0.32728224163268621</v>
      </c>
    </row>
    <row r="220" spans="1:4" x14ac:dyDescent="0.25">
      <c r="A220" s="3">
        <v>45473</v>
      </c>
      <c r="B220" s="4">
        <v>-0.34275986551864701</v>
      </c>
      <c r="C220" s="4">
        <v>-0.23747063850169589</v>
      </c>
      <c r="D220" s="28">
        <v>-0.4480490925355981</v>
      </c>
    </row>
    <row r="221" spans="1:4" x14ac:dyDescent="0.25">
      <c r="A221" s="3">
        <v>45565</v>
      </c>
      <c r="B221" s="4">
        <v>-0.35156415102293909</v>
      </c>
      <c r="C221" s="4">
        <v>-0.20308275621367569</v>
      </c>
      <c r="D221" s="28">
        <v>-0.50004554583220251</v>
      </c>
    </row>
    <row r="222" spans="1:4" x14ac:dyDescent="0.25">
      <c r="A222" s="3">
        <v>45657</v>
      </c>
      <c r="B222" s="4">
        <v>-0.26632052676549728</v>
      </c>
      <c r="C222" s="4">
        <v>-0.11681245749835251</v>
      </c>
      <c r="D222" s="28">
        <v>-0.41582859603264222</v>
      </c>
    </row>
    <row r="223" spans="1:4" x14ac:dyDescent="0.25">
      <c r="A223" s="3">
        <v>45747</v>
      </c>
      <c r="B223" s="4">
        <v>-9.4224662456765987E-2</v>
      </c>
      <c r="C223" s="4">
        <v>3.9964145550649872E-2</v>
      </c>
      <c r="D223" s="28">
        <v>-0.22841347046418181</v>
      </c>
    </row>
    <row r="224" spans="1:4" x14ac:dyDescent="0.25">
      <c r="A224" s="3">
        <v>45838</v>
      </c>
      <c r="B224" s="4">
        <v>3.3236608639398077E-2</v>
      </c>
      <c r="C224" s="4">
        <v>0.16435392877114691</v>
      </c>
      <c r="D224" s="28">
        <v>-9.7880711492350711E-2</v>
      </c>
    </row>
    <row r="225" spans="1:4" x14ac:dyDescent="0.25">
      <c r="A225" s="3">
        <v>45930</v>
      </c>
      <c r="B225" s="4">
        <v>0.12711358635107481</v>
      </c>
      <c r="C225" s="4">
        <v>0.29023816943811342</v>
      </c>
      <c r="D225" s="28">
        <v>-3.6010996735963682E-2</v>
      </c>
    </row>
    <row r="226" spans="1:4" x14ac:dyDescent="0.25">
      <c r="A226" s="3">
        <v>46022</v>
      </c>
      <c r="B226" s="4">
        <v>-3.6286690364158443E-2</v>
      </c>
      <c r="C226" s="4">
        <v>4.8608136779840647E-2</v>
      </c>
      <c r="D226" s="28">
        <v>-0.1211815175081575</v>
      </c>
    </row>
    <row r="227" spans="1:4" x14ac:dyDescent="0.25">
      <c r="A227" s="3"/>
      <c r="B227" s="4"/>
      <c r="C227" s="4"/>
      <c r="D227" s="28"/>
    </row>
  </sheetData>
  <mergeCells count="3">
    <mergeCell ref="B2:J2"/>
    <mergeCell ref="B3:J3"/>
    <mergeCell ref="A1:J1"/>
  </mergeCells>
  <phoneticPr fontId="65" type="noConversion"/>
  <hyperlinks>
    <hyperlink ref="J4" location="Indhold!A1" display="Tilbage til Indhold" xr:uid="{00000000-0004-0000-1B00-000000000000}"/>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15"/>
  <dimension ref="A1:BC520"/>
  <sheetViews>
    <sheetView zoomScaleNormal="100" workbookViewId="0">
      <selection sqref="A1:D1"/>
    </sheetView>
  </sheetViews>
  <sheetFormatPr defaultColWidth="9.140625" defaultRowHeight="13.5" x14ac:dyDescent="0.25"/>
  <cols>
    <col min="1" max="1" width="11" style="6" bestFit="1" customWidth="1"/>
    <col min="2" max="2" width="20" style="6" bestFit="1" customWidth="1"/>
    <col min="3" max="3" width="15.140625" style="6" bestFit="1" customWidth="1"/>
    <col min="4" max="4" width="16.140625" style="6" bestFit="1" customWidth="1"/>
    <col min="5" max="12" width="8.85546875" style="6" bestFit="1" customWidth="1"/>
    <col min="13" max="16" width="8.42578125" style="6" bestFit="1" customWidth="1"/>
    <col min="17" max="32" width="8.85546875" style="6" bestFit="1" customWidth="1"/>
    <col min="33" max="40" width="8.28515625" style="6" bestFit="1" customWidth="1"/>
    <col min="41" max="43" width="8.85546875" style="6" bestFit="1" customWidth="1"/>
    <col min="44" max="45" width="12.7109375" style="6" customWidth="1"/>
    <col min="46" max="46" width="15" style="6" bestFit="1" customWidth="1"/>
    <col min="47" max="47" width="12.7109375" style="6" customWidth="1"/>
    <col min="48" max="48" width="2.85546875" style="6" customWidth="1"/>
    <col min="49" max="49" width="8.28515625" style="6" customWidth="1"/>
    <col min="50" max="50" width="16.5703125" style="6" customWidth="1"/>
    <col min="51" max="51" width="14.42578125" style="6" customWidth="1"/>
    <col min="52" max="52" width="20" style="6" customWidth="1"/>
    <col min="53" max="53" width="17.5703125" style="6" customWidth="1"/>
    <col min="54" max="16384" width="9.140625" style="6"/>
  </cols>
  <sheetData>
    <row r="1" spans="1:55" ht="26.25" customHeight="1" thickBot="1" x14ac:dyDescent="0.3">
      <c r="A1" s="102" t="s">
        <v>116</v>
      </c>
      <c r="B1" s="103"/>
      <c r="C1" s="103"/>
      <c r="D1" s="103"/>
      <c r="E1" s="60"/>
      <c r="F1" s="60"/>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1"/>
      <c r="AS1" s="71"/>
      <c r="AT1" s="71"/>
      <c r="AU1" s="16"/>
      <c r="AV1" s="16"/>
      <c r="AW1" s="16"/>
      <c r="AX1" s="16"/>
      <c r="AY1" s="16"/>
      <c r="AZ1" s="16"/>
      <c r="BA1" s="16"/>
      <c r="BB1" s="16"/>
      <c r="BC1" s="16"/>
    </row>
    <row r="2" spans="1:55" ht="33.75" customHeight="1" x14ac:dyDescent="0.25">
      <c r="A2" s="9" t="s">
        <v>24</v>
      </c>
      <c r="B2" s="97" t="s">
        <v>115</v>
      </c>
      <c r="C2" s="97"/>
      <c r="D2" s="97"/>
      <c r="E2" s="60"/>
      <c r="F2" s="60"/>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29"/>
      <c r="AS2" s="29"/>
      <c r="AT2" s="29"/>
      <c r="AU2" s="9"/>
      <c r="AV2" s="9"/>
      <c r="AW2" s="9"/>
    </row>
    <row r="3" spans="1:55" ht="27.75" customHeight="1" x14ac:dyDescent="0.25">
      <c r="A3" s="10" t="s">
        <v>25</v>
      </c>
      <c r="B3" s="100" t="s">
        <v>67</v>
      </c>
      <c r="C3" s="100"/>
      <c r="D3" s="100"/>
      <c r="E3" s="60"/>
      <c r="F3" s="60"/>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13"/>
      <c r="AS3" s="13"/>
      <c r="AT3" s="13"/>
      <c r="AU3" s="10"/>
      <c r="AV3" s="10"/>
      <c r="AW3" s="10"/>
    </row>
    <row r="4" spans="1:55" ht="12" customHeight="1" x14ac:dyDescent="0.25">
      <c r="D4" s="11" t="s">
        <v>35</v>
      </c>
      <c r="E4" s="60"/>
      <c r="F4" s="60"/>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X4" s="14"/>
      <c r="AY4" s="14"/>
      <c r="AZ4" s="14"/>
      <c r="BA4" s="2"/>
    </row>
    <row r="5" spans="1:55" ht="15" x14ac:dyDescent="0.25">
      <c r="E5" s="60"/>
      <c r="F5" s="60"/>
    </row>
    <row r="6" spans="1:55" ht="15" x14ac:dyDescent="0.25">
      <c r="A6" s="3" t="s">
        <v>33</v>
      </c>
      <c r="B6" s="2" t="s">
        <v>143</v>
      </c>
      <c r="C6" s="2" t="s">
        <v>144</v>
      </c>
      <c r="D6" s="22" t="s">
        <v>55</v>
      </c>
      <c r="E6" s="60"/>
      <c r="F6" s="60"/>
      <c r="G6" s="60"/>
      <c r="H6" s="60"/>
      <c r="I6" s="60"/>
      <c r="J6" s="60"/>
      <c r="K6" s="60"/>
      <c r="S6" s="60"/>
      <c r="T6" s="60"/>
      <c r="U6" s="60"/>
      <c r="V6" s="60"/>
      <c r="W6" s="60"/>
      <c r="X6" s="60"/>
      <c r="Y6" s="60"/>
      <c r="Z6" s="60"/>
      <c r="AA6" s="60"/>
      <c r="AB6" s="60"/>
      <c r="AC6" s="60"/>
      <c r="AD6" s="60"/>
      <c r="AE6" s="60"/>
      <c r="AF6" s="60"/>
      <c r="AG6" s="60"/>
      <c r="AH6" s="60"/>
      <c r="AI6" s="60"/>
      <c r="AJ6" s="60"/>
      <c r="AK6" s="60"/>
      <c r="AL6" s="60"/>
    </row>
    <row r="7" spans="1:55" ht="15" x14ac:dyDescent="0.25">
      <c r="A7" s="3">
        <v>26023</v>
      </c>
      <c r="B7" s="4">
        <v>-0.17646572726497281</v>
      </c>
      <c r="C7" s="4">
        <v>6.0009265947028483E-2</v>
      </c>
      <c r="D7" s="28">
        <v>-0.41294072047697422</v>
      </c>
      <c r="E7" s="60"/>
      <c r="F7" s="60"/>
      <c r="G7" s="60"/>
      <c r="H7" s="60"/>
      <c r="I7" s="60"/>
      <c r="J7" s="60"/>
      <c r="K7" s="60"/>
      <c r="S7" s="60"/>
      <c r="T7" s="60"/>
      <c r="U7" s="60"/>
      <c r="V7" s="60"/>
      <c r="W7" s="60"/>
      <c r="X7" s="60"/>
      <c r="Y7" s="60"/>
      <c r="Z7" s="60"/>
      <c r="AA7" s="60"/>
      <c r="AB7" s="60"/>
      <c r="AC7" s="60"/>
      <c r="AD7" s="60"/>
      <c r="AE7" s="60"/>
      <c r="AF7" s="60"/>
      <c r="AG7" s="60"/>
      <c r="AH7" s="60"/>
      <c r="AI7" s="60"/>
      <c r="AJ7" s="60"/>
      <c r="AK7" s="60"/>
      <c r="AL7" s="60"/>
    </row>
    <row r="8" spans="1:55" ht="15" x14ac:dyDescent="0.25">
      <c r="A8" s="3">
        <v>26114</v>
      </c>
      <c r="B8" s="4">
        <v>-0.1826890468455982</v>
      </c>
      <c r="C8" s="4">
        <v>2.3891658649878359E-2</v>
      </c>
      <c r="D8" s="28">
        <v>-0.3892697523410748</v>
      </c>
      <c r="E8" s="60"/>
      <c r="F8" s="60"/>
      <c r="G8" s="60"/>
      <c r="H8" s="60"/>
      <c r="I8" s="60"/>
      <c r="J8" s="60"/>
      <c r="K8" s="60"/>
      <c r="S8" s="60"/>
      <c r="T8" s="60"/>
      <c r="U8" s="60"/>
      <c r="V8" s="60"/>
      <c r="W8" s="60"/>
      <c r="X8" s="60"/>
      <c r="Y8" s="60"/>
      <c r="Z8" s="60"/>
      <c r="AA8" s="60"/>
      <c r="AB8" s="60"/>
      <c r="AC8" s="60"/>
      <c r="AD8" s="60"/>
      <c r="AE8" s="60"/>
      <c r="AF8" s="60"/>
      <c r="AG8" s="60"/>
      <c r="AH8" s="60"/>
      <c r="AI8" s="60"/>
      <c r="AJ8" s="60"/>
      <c r="AK8" s="60"/>
      <c r="AL8" s="60"/>
    </row>
    <row r="9" spans="1:55" ht="15" x14ac:dyDescent="0.25">
      <c r="A9" s="3">
        <v>26206</v>
      </c>
      <c r="B9" s="4">
        <v>-0.18540144981015871</v>
      </c>
      <c r="C9" s="4">
        <v>-1.211668532796027E-2</v>
      </c>
      <c r="D9" s="28">
        <v>-0.35868621429235698</v>
      </c>
      <c r="E9" s="60"/>
      <c r="F9" s="60"/>
      <c r="G9" s="60"/>
      <c r="H9" s="60"/>
      <c r="I9" s="60"/>
      <c r="J9" s="60"/>
      <c r="K9" s="60"/>
      <c r="S9" s="60"/>
      <c r="T9" s="60"/>
      <c r="U9" s="60"/>
      <c r="V9" s="60"/>
      <c r="W9" s="60"/>
      <c r="X9" s="60"/>
      <c r="Y9" s="60"/>
      <c r="Z9" s="60"/>
      <c r="AA9" s="60"/>
      <c r="AB9" s="60"/>
      <c r="AC9" s="60"/>
      <c r="AD9" s="60"/>
      <c r="AE9" s="60"/>
      <c r="AF9" s="60"/>
      <c r="AG9" s="60"/>
      <c r="AH9" s="60"/>
      <c r="AI9" s="60"/>
      <c r="AJ9" s="60"/>
      <c r="AK9" s="60"/>
      <c r="AL9" s="60"/>
    </row>
    <row r="10" spans="1:55" ht="15" x14ac:dyDescent="0.25">
      <c r="A10" s="3">
        <v>26298</v>
      </c>
      <c r="B10" s="4">
        <v>-0.18342361238386601</v>
      </c>
      <c r="C10" s="4">
        <v>-4.6457497739576768E-2</v>
      </c>
      <c r="D10" s="28">
        <v>-0.32038972702815521</v>
      </c>
      <c r="E10" s="60"/>
      <c r="F10" s="60"/>
      <c r="G10" s="60"/>
      <c r="H10" s="60"/>
      <c r="I10" s="60"/>
      <c r="J10" s="60"/>
      <c r="K10" s="60"/>
      <c r="S10" s="60"/>
      <c r="T10" s="60"/>
      <c r="U10" s="60"/>
      <c r="V10" s="60"/>
      <c r="W10" s="60"/>
      <c r="X10" s="60"/>
      <c r="Y10" s="60"/>
      <c r="Z10" s="60"/>
      <c r="AA10" s="60"/>
      <c r="AB10" s="60"/>
      <c r="AC10" s="60"/>
      <c r="AD10" s="60"/>
      <c r="AE10" s="60"/>
      <c r="AF10" s="60"/>
      <c r="AG10" s="60"/>
      <c r="AH10" s="60"/>
      <c r="AI10" s="60"/>
      <c r="AJ10" s="60"/>
      <c r="AK10" s="60"/>
      <c r="AL10" s="60"/>
    </row>
    <row r="11" spans="1:55" ht="15" x14ac:dyDescent="0.25">
      <c r="A11" s="3">
        <v>26389</v>
      </c>
      <c r="B11" s="4">
        <v>-0.17561917461301421</v>
      </c>
      <c r="C11" s="4">
        <v>-7.7557500588829445E-2</v>
      </c>
      <c r="D11" s="28">
        <v>-0.27368084863719899</v>
      </c>
      <c r="E11" s="60"/>
      <c r="F11" s="60"/>
      <c r="G11" s="60"/>
      <c r="H11" s="60"/>
      <c r="I11" s="60"/>
      <c r="J11" s="60"/>
      <c r="K11" s="60"/>
      <c r="S11" s="60"/>
      <c r="T11" s="60"/>
      <c r="U11" s="60"/>
      <c r="V11" s="60"/>
      <c r="W11" s="60"/>
      <c r="X11" s="60"/>
      <c r="Y11" s="60"/>
      <c r="Z11" s="60"/>
      <c r="AA11" s="60"/>
      <c r="AB11" s="60"/>
      <c r="AC11" s="60"/>
      <c r="AD11" s="60"/>
      <c r="AE11" s="60"/>
      <c r="AF11" s="60"/>
      <c r="AG11" s="60"/>
      <c r="AH11" s="60"/>
      <c r="AI11" s="60"/>
      <c r="AJ11" s="60"/>
      <c r="AK11" s="60"/>
      <c r="AL11" s="60"/>
    </row>
    <row r="12" spans="1:55" ht="15" x14ac:dyDescent="0.25">
      <c r="A12" s="3">
        <v>26480</v>
      </c>
      <c r="B12" s="4">
        <v>-0.16094269221564469</v>
      </c>
      <c r="C12" s="4">
        <v>-0.10388684286708209</v>
      </c>
      <c r="D12" s="28">
        <v>-0.2179985415642072</v>
      </c>
      <c r="E12" s="60"/>
      <c r="F12" s="60"/>
      <c r="G12" s="60"/>
      <c r="H12" s="60"/>
      <c r="I12" s="60"/>
      <c r="J12" s="60"/>
      <c r="K12" s="60"/>
      <c r="S12" s="60"/>
      <c r="T12" s="60"/>
      <c r="U12" s="60"/>
      <c r="V12" s="60"/>
      <c r="W12" s="60"/>
      <c r="X12" s="60"/>
      <c r="Y12" s="60"/>
      <c r="Z12" s="60"/>
      <c r="AA12" s="60"/>
      <c r="AB12" s="60"/>
      <c r="AC12" s="60"/>
      <c r="AD12" s="60"/>
      <c r="AE12" s="60"/>
      <c r="AF12" s="60"/>
      <c r="AG12" s="60"/>
      <c r="AH12" s="60"/>
      <c r="AI12" s="60"/>
      <c r="AJ12" s="60"/>
      <c r="AK12" s="60"/>
      <c r="AL12" s="60"/>
    </row>
    <row r="13" spans="1:55" ht="15" x14ac:dyDescent="0.25">
      <c r="A13" s="3">
        <v>26572</v>
      </c>
      <c r="B13" s="4">
        <v>-0.13848758007203521</v>
      </c>
      <c r="C13" s="4">
        <v>-0.12401873407323789</v>
      </c>
      <c r="D13" s="28">
        <v>-0.15295642607083251</v>
      </c>
      <c r="E13" s="60"/>
      <c r="F13" s="60"/>
      <c r="G13" s="60"/>
      <c r="H13" s="60"/>
      <c r="I13" s="60"/>
      <c r="J13" s="60"/>
      <c r="K13" s="60"/>
      <c r="S13" s="60"/>
      <c r="T13" s="60"/>
      <c r="U13" s="60"/>
      <c r="V13" s="60"/>
      <c r="W13" s="60"/>
      <c r="X13" s="60"/>
      <c r="Y13" s="60"/>
      <c r="Z13" s="60"/>
      <c r="AA13" s="60"/>
      <c r="AB13" s="60"/>
      <c r="AC13" s="60"/>
      <c r="AD13" s="60"/>
      <c r="AE13" s="60"/>
      <c r="AF13" s="60"/>
      <c r="AG13" s="60"/>
      <c r="AH13" s="60"/>
      <c r="AI13" s="60"/>
      <c r="AJ13" s="60"/>
      <c r="AK13" s="60"/>
      <c r="AL13" s="60"/>
    </row>
    <row r="14" spans="1:55" ht="15" x14ac:dyDescent="0.25">
      <c r="A14" s="3">
        <v>26664</v>
      </c>
      <c r="B14" s="4">
        <v>-0.1075323883131192</v>
      </c>
      <c r="C14" s="4">
        <v>-0.136688222569218</v>
      </c>
      <c r="D14" s="28">
        <v>-7.8376554057020431E-2</v>
      </c>
      <c r="E14" s="60"/>
      <c r="F14" s="60"/>
      <c r="G14" s="60"/>
      <c r="H14" s="60"/>
      <c r="I14" s="60"/>
      <c r="J14" s="60"/>
      <c r="K14" s="60"/>
      <c r="S14" s="60"/>
      <c r="T14" s="60"/>
      <c r="U14" s="60"/>
      <c r="V14" s="60"/>
      <c r="W14" s="60"/>
      <c r="X14" s="60"/>
      <c r="Y14" s="60"/>
      <c r="Z14" s="60"/>
      <c r="AA14" s="60"/>
      <c r="AB14" s="60"/>
      <c r="AC14" s="60"/>
      <c r="AD14" s="60"/>
      <c r="AE14" s="60"/>
      <c r="AF14" s="60"/>
      <c r="AG14" s="60"/>
      <c r="AH14" s="60"/>
      <c r="AI14" s="60"/>
      <c r="AJ14" s="60"/>
      <c r="AK14" s="60"/>
      <c r="AL14" s="60"/>
    </row>
    <row r="15" spans="1:55" ht="15" x14ac:dyDescent="0.25">
      <c r="A15" s="3">
        <v>26754</v>
      </c>
      <c r="B15" s="4">
        <v>-6.7583734830671413E-2</v>
      </c>
      <c r="C15" s="4">
        <v>-0.14084802035931099</v>
      </c>
      <c r="D15" s="28">
        <v>5.6805506979681368E-3</v>
      </c>
      <c r="E15" s="60"/>
      <c r="F15" s="60"/>
      <c r="G15" s="60"/>
      <c r="H15" s="60"/>
      <c r="I15" s="60"/>
      <c r="J15" s="60"/>
      <c r="K15" s="60"/>
      <c r="S15" s="60"/>
      <c r="T15" s="60"/>
      <c r="U15" s="60"/>
      <c r="V15" s="60"/>
      <c r="W15" s="60"/>
      <c r="X15" s="60"/>
      <c r="Y15" s="60"/>
      <c r="Z15" s="60"/>
      <c r="AA15" s="60"/>
      <c r="AB15" s="60"/>
      <c r="AC15" s="60"/>
      <c r="AD15" s="60"/>
      <c r="AE15" s="60"/>
      <c r="AF15" s="60"/>
      <c r="AG15" s="60"/>
      <c r="AH15" s="60"/>
      <c r="AI15" s="60"/>
      <c r="AJ15" s="60"/>
      <c r="AK15" s="60"/>
      <c r="AL15" s="60"/>
    </row>
    <row r="16" spans="1:55" ht="15" x14ac:dyDescent="0.25">
      <c r="A16" s="3">
        <v>26845</v>
      </c>
      <c r="B16" s="4">
        <v>-1.8414256242121989E-2</v>
      </c>
      <c r="C16" s="4">
        <v>-0.13571929969338431</v>
      </c>
      <c r="D16" s="28">
        <v>9.8890787209140324E-2</v>
      </c>
      <c r="E16" s="60"/>
      <c r="F16" s="60"/>
      <c r="G16" s="60"/>
      <c r="H16" s="60"/>
      <c r="I16" s="60"/>
      <c r="J16" s="60"/>
      <c r="K16" s="60"/>
      <c r="S16" s="60"/>
      <c r="T16" s="60"/>
      <c r="U16" s="60"/>
      <c r="V16" s="60"/>
      <c r="W16" s="60"/>
      <c r="X16" s="60"/>
      <c r="Y16" s="60"/>
      <c r="Z16" s="60"/>
      <c r="AA16" s="60"/>
      <c r="AB16" s="60"/>
      <c r="AC16" s="60"/>
      <c r="AD16" s="60"/>
      <c r="AE16" s="60"/>
      <c r="AF16" s="60"/>
      <c r="AG16" s="60"/>
      <c r="AH16" s="60"/>
      <c r="AI16" s="60"/>
      <c r="AJ16" s="60"/>
      <c r="AK16" s="60"/>
      <c r="AL16" s="60"/>
    </row>
    <row r="17" spans="1:38" ht="15" x14ac:dyDescent="0.25">
      <c r="A17" s="3">
        <v>26937</v>
      </c>
      <c r="B17" s="4">
        <v>3.9905966623024772E-2</v>
      </c>
      <c r="C17" s="4">
        <v>-0.1208354822130055</v>
      </c>
      <c r="D17" s="28">
        <v>0.2006474154590551</v>
      </c>
      <c r="E17" s="60"/>
      <c r="F17" s="60"/>
      <c r="G17" s="60"/>
      <c r="H17" s="60"/>
      <c r="I17" s="60"/>
      <c r="J17" s="60"/>
      <c r="K17" s="60"/>
      <c r="S17" s="60"/>
      <c r="T17" s="60"/>
      <c r="U17" s="60"/>
      <c r="V17" s="60"/>
      <c r="W17" s="60"/>
      <c r="X17" s="60"/>
      <c r="Y17" s="60"/>
      <c r="Z17" s="60"/>
      <c r="AA17" s="60"/>
      <c r="AB17" s="60"/>
      <c r="AC17" s="60"/>
      <c r="AD17" s="60"/>
      <c r="AE17" s="60"/>
      <c r="AF17" s="60"/>
      <c r="AG17" s="60"/>
      <c r="AH17" s="60"/>
      <c r="AI17" s="60"/>
      <c r="AJ17" s="60"/>
      <c r="AK17" s="60"/>
      <c r="AL17" s="60"/>
    </row>
    <row r="18" spans="1:38" ht="15" x14ac:dyDescent="0.25">
      <c r="A18" s="3">
        <v>27029</v>
      </c>
      <c r="B18" s="4">
        <v>0.1069859041421327</v>
      </c>
      <c r="C18" s="4">
        <v>-9.6077207032257694E-2</v>
      </c>
      <c r="D18" s="28">
        <v>0.31004901531652312</v>
      </c>
      <c r="E18" s="60"/>
      <c r="F18" s="60"/>
      <c r="G18" s="60"/>
      <c r="H18" s="60"/>
      <c r="I18" s="60"/>
      <c r="J18" s="60"/>
      <c r="K18" s="60"/>
      <c r="S18" s="60"/>
      <c r="T18" s="60"/>
      <c r="U18" s="60"/>
      <c r="V18" s="60"/>
      <c r="W18" s="60"/>
      <c r="X18" s="60"/>
      <c r="Y18" s="60"/>
      <c r="Z18" s="60"/>
      <c r="AA18" s="60"/>
      <c r="AB18" s="60"/>
      <c r="AC18" s="60"/>
      <c r="AD18" s="60"/>
      <c r="AE18" s="60"/>
      <c r="AF18" s="60"/>
      <c r="AG18" s="60"/>
      <c r="AH18" s="60"/>
      <c r="AI18" s="60"/>
      <c r="AJ18" s="60"/>
      <c r="AK18" s="60"/>
      <c r="AL18" s="60"/>
    </row>
    <row r="19" spans="1:38" ht="15" x14ac:dyDescent="0.25">
      <c r="A19" s="3">
        <v>27119</v>
      </c>
      <c r="B19" s="4">
        <v>0.18209918985469009</v>
      </c>
      <c r="C19" s="4">
        <v>-6.1696896618575331E-2</v>
      </c>
      <c r="D19" s="28">
        <v>0.42589527632795571</v>
      </c>
      <c r="E19" s="60"/>
      <c r="F19" s="60"/>
      <c r="G19" s="60"/>
      <c r="H19" s="60"/>
      <c r="I19" s="60"/>
      <c r="J19" s="60"/>
      <c r="K19" s="60"/>
      <c r="S19" s="60"/>
      <c r="T19" s="60"/>
      <c r="U19" s="60"/>
      <c r="V19" s="60"/>
      <c r="W19" s="60"/>
      <c r="X19" s="60"/>
      <c r="Y19" s="60"/>
      <c r="Z19" s="60"/>
      <c r="AA19" s="60"/>
      <c r="AB19" s="60"/>
      <c r="AC19" s="60"/>
      <c r="AD19" s="60"/>
      <c r="AE19" s="60"/>
      <c r="AF19" s="60"/>
      <c r="AG19" s="60"/>
      <c r="AH19" s="60"/>
      <c r="AI19" s="60"/>
      <c r="AJ19" s="60"/>
      <c r="AK19" s="60"/>
      <c r="AL19" s="60"/>
    </row>
    <row r="20" spans="1:38" ht="15" x14ac:dyDescent="0.25">
      <c r="A20" s="3">
        <v>27210</v>
      </c>
      <c r="B20" s="4">
        <v>0.26417979844805262</v>
      </c>
      <c r="C20" s="4">
        <v>-1.8331632724810799E-2</v>
      </c>
      <c r="D20" s="28">
        <v>0.54669122962091588</v>
      </c>
      <c r="E20" s="60"/>
      <c r="F20" s="60"/>
      <c r="G20" s="60"/>
      <c r="H20" s="60"/>
      <c r="I20" s="60"/>
      <c r="J20" s="60"/>
      <c r="K20" s="60"/>
      <c r="S20" s="60"/>
      <c r="T20" s="60"/>
      <c r="U20" s="60"/>
      <c r="V20" s="60"/>
      <c r="W20" s="60"/>
      <c r="X20" s="60"/>
      <c r="Y20" s="60"/>
      <c r="Z20" s="60"/>
      <c r="AA20" s="60"/>
      <c r="AB20" s="60"/>
      <c r="AC20" s="60"/>
      <c r="AD20" s="60"/>
      <c r="AE20" s="60"/>
      <c r="AF20" s="60"/>
      <c r="AG20" s="60"/>
      <c r="AH20" s="60"/>
      <c r="AI20" s="60"/>
      <c r="AJ20" s="60"/>
      <c r="AK20" s="60"/>
      <c r="AL20" s="60"/>
    </row>
    <row r="21" spans="1:38" ht="15" x14ac:dyDescent="0.25">
      <c r="A21" s="3">
        <v>27302</v>
      </c>
      <c r="B21" s="4">
        <v>0.35182845338682761</v>
      </c>
      <c r="C21" s="4">
        <v>3.299659915784052E-2</v>
      </c>
      <c r="D21" s="28">
        <v>0.67066030761581474</v>
      </c>
      <c r="E21" s="60"/>
      <c r="F21" s="60"/>
      <c r="G21" s="60"/>
      <c r="H21" s="60"/>
      <c r="I21" s="60"/>
      <c r="J21" s="60"/>
      <c r="K21" s="60"/>
      <c r="S21" s="60"/>
      <c r="T21" s="60"/>
      <c r="U21" s="60"/>
      <c r="V21" s="60"/>
      <c r="W21" s="60"/>
      <c r="X21" s="60"/>
      <c r="Y21" s="60"/>
      <c r="Z21" s="60"/>
      <c r="AA21" s="60"/>
      <c r="AB21" s="60"/>
      <c r="AC21" s="60"/>
      <c r="AD21" s="60"/>
      <c r="AE21" s="60"/>
      <c r="AF21" s="60"/>
      <c r="AG21" s="60"/>
      <c r="AH21" s="60"/>
      <c r="AI21" s="60"/>
      <c r="AJ21" s="60"/>
      <c r="AK21" s="60"/>
      <c r="AL21" s="60"/>
    </row>
    <row r="22" spans="1:38" ht="15" x14ac:dyDescent="0.25">
      <c r="A22" s="3">
        <v>27394</v>
      </c>
      <c r="B22" s="4">
        <v>0.44333011023680929</v>
      </c>
      <c r="C22" s="4">
        <v>9.0893849357268255E-2</v>
      </c>
      <c r="D22" s="28">
        <v>0.79576637111635029</v>
      </c>
      <c r="E22" s="60"/>
      <c r="F22" s="60"/>
      <c r="G22" s="60"/>
      <c r="H22" s="60"/>
      <c r="I22" s="60"/>
      <c r="J22" s="60"/>
      <c r="K22" s="60"/>
      <c r="S22" s="60"/>
      <c r="T22" s="60"/>
      <c r="U22" s="60"/>
      <c r="V22" s="60"/>
      <c r="W22" s="60"/>
      <c r="X22" s="60"/>
      <c r="Y22" s="60"/>
      <c r="Z22" s="60"/>
      <c r="AA22" s="60"/>
      <c r="AB22" s="60"/>
      <c r="AC22" s="60"/>
      <c r="AD22" s="60"/>
      <c r="AE22" s="60"/>
      <c r="AF22" s="60"/>
      <c r="AG22" s="60"/>
      <c r="AH22" s="60"/>
      <c r="AI22" s="60"/>
      <c r="AJ22" s="60"/>
      <c r="AK22" s="60"/>
      <c r="AL22" s="60"/>
    </row>
    <row r="23" spans="1:38" ht="15" x14ac:dyDescent="0.25">
      <c r="A23" s="3">
        <v>27484</v>
      </c>
      <c r="B23" s="4">
        <v>0.53668252179040254</v>
      </c>
      <c r="C23" s="4">
        <v>0.15362046006763599</v>
      </c>
      <c r="D23" s="28">
        <v>0.91974458351316901</v>
      </c>
      <c r="E23" s="60"/>
      <c r="F23" s="60"/>
      <c r="G23" s="60"/>
      <c r="H23" s="60"/>
      <c r="I23" s="60"/>
      <c r="J23" s="60"/>
      <c r="K23" s="60"/>
      <c r="S23" s="60"/>
      <c r="T23" s="60"/>
      <c r="U23" s="60"/>
      <c r="V23" s="60"/>
      <c r="W23" s="60"/>
      <c r="X23" s="60"/>
      <c r="Y23" s="60"/>
      <c r="Z23" s="60"/>
      <c r="AA23" s="60"/>
      <c r="AB23" s="60"/>
      <c r="AC23" s="60"/>
      <c r="AD23" s="60"/>
      <c r="AE23" s="60"/>
      <c r="AF23" s="60"/>
      <c r="AG23" s="60"/>
      <c r="AH23" s="60"/>
      <c r="AI23" s="60"/>
      <c r="AJ23" s="60"/>
      <c r="AK23" s="60"/>
      <c r="AL23" s="60"/>
    </row>
    <row r="24" spans="1:38" ht="15" x14ac:dyDescent="0.25">
      <c r="A24" s="3">
        <v>27575</v>
      </c>
      <c r="B24" s="4">
        <v>0.62963553904009573</v>
      </c>
      <c r="C24" s="4">
        <v>0.21913033232197679</v>
      </c>
      <c r="D24" s="28">
        <v>1.040140745758215</v>
      </c>
      <c r="E24" s="60"/>
      <c r="F24" s="60"/>
      <c r="G24" s="60"/>
      <c r="H24" s="60"/>
      <c r="I24" s="60"/>
      <c r="J24" s="60"/>
      <c r="K24" s="60"/>
      <c r="S24" s="60"/>
      <c r="T24" s="60"/>
      <c r="U24" s="60"/>
      <c r="V24" s="60"/>
      <c r="W24" s="60"/>
      <c r="X24" s="60"/>
      <c r="Y24" s="60"/>
      <c r="Z24" s="60"/>
      <c r="AA24" s="60"/>
      <c r="AB24" s="60"/>
      <c r="AC24" s="60"/>
      <c r="AD24" s="60"/>
      <c r="AE24" s="60"/>
      <c r="AF24" s="60"/>
      <c r="AG24" s="60"/>
      <c r="AH24" s="60"/>
      <c r="AI24" s="60"/>
      <c r="AJ24" s="60"/>
      <c r="AK24" s="60"/>
      <c r="AL24" s="60"/>
    </row>
    <row r="25" spans="1:38" ht="15" x14ac:dyDescent="0.25">
      <c r="A25" s="3">
        <v>27667</v>
      </c>
      <c r="B25" s="4">
        <v>0.71974044878238796</v>
      </c>
      <c r="C25" s="4">
        <v>0.28512245626833987</v>
      </c>
      <c r="D25" s="28">
        <v>1.1543584412964361</v>
      </c>
      <c r="E25" s="60"/>
      <c r="F25" s="60"/>
      <c r="G25" s="60"/>
      <c r="H25" s="60"/>
      <c r="I25" s="60"/>
      <c r="J25" s="60"/>
      <c r="K25" s="60"/>
      <c r="S25" s="60"/>
      <c r="T25" s="60"/>
      <c r="U25" s="60"/>
      <c r="V25" s="60"/>
      <c r="W25" s="60"/>
      <c r="X25" s="60"/>
      <c r="Y25" s="60"/>
      <c r="Z25" s="60"/>
      <c r="AA25" s="60"/>
      <c r="AB25" s="60"/>
      <c r="AC25" s="60"/>
      <c r="AD25" s="60"/>
      <c r="AE25" s="60"/>
      <c r="AF25" s="60"/>
      <c r="AG25" s="60"/>
      <c r="AH25" s="60"/>
      <c r="AI25" s="60"/>
      <c r="AJ25" s="60"/>
      <c r="AK25" s="60"/>
      <c r="AL25" s="60"/>
    </row>
    <row r="26" spans="1:38" ht="15" x14ac:dyDescent="0.25">
      <c r="A26" s="3">
        <v>27759</v>
      </c>
      <c r="B26" s="4">
        <v>0.80440830539517028</v>
      </c>
      <c r="C26" s="4">
        <v>0.34910352551904172</v>
      </c>
      <c r="D26" s="28">
        <v>1.259713085271299</v>
      </c>
      <c r="E26" s="60"/>
      <c r="F26" s="60"/>
      <c r="G26" s="60"/>
      <c r="H26" s="60"/>
      <c r="I26" s="60"/>
      <c r="J26" s="60"/>
      <c r="K26" s="60"/>
      <c r="S26" s="60"/>
      <c r="T26" s="60"/>
      <c r="U26" s="60"/>
      <c r="V26" s="60"/>
      <c r="W26" s="60"/>
      <c r="X26" s="60"/>
      <c r="Y26" s="60"/>
      <c r="Z26" s="60"/>
      <c r="AA26" s="60"/>
      <c r="AB26" s="60"/>
      <c r="AC26" s="60"/>
      <c r="AD26" s="60"/>
      <c r="AE26" s="60"/>
      <c r="AF26" s="60"/>
      <c r="AG26" s="60"/>
      <c r="AH26" s="60"/>
      <c r="AI26" s="60"/>
      <c r="AJ26" s="60"/>
      <c r="AK26" s="60"/>
      <c r="AL26" s="60"/>
    </row>
    <row r="27" spans="1:38" ht="15" x14ac:dyDescent="0.25">
      <c r="A27" s="3">
        <v>27850</v>
      </c>
      <c r="B27" s="4">
        <v>0.88097589230192952</v>
      </c>
      <c r="C27" s="4">
        <v>0.40846004965726268</v>
      </c>
      <c r="D27" s="28">
        <v>1.353491734946596</v>
      </c>
      <c r="E27" s="60"/>
      <c r="F27" s="60"/>
      <c r="G27" s="60"/>
      <c r="H27" s="60"/>
      <c r="I27" s="60"/>
      <c r="J27" s="60"/>
      <c r="K27" s="60"/>
      <c r="S27" s="60"/>
      <c r="T27" s="60"/>
      <c r="U27" s="60"/>
      <c r="V27" s="60"/>
      <c r="W27" s="60"/>
      <c r="X27" s="60"/>
      <c r="Y27" s="60"/>
      <c r="Z27" s="60"/>
      <c r="AA27" s="60"/>
      <c r="AB27" s="60"/>
      <c r="AC27" s="60"/>
      <c r="AD27" s="60"/>
      <c r="AE27" s="60"/>
      <c r="AF27" s="60"/>
      <c r="AG27" s="60"/>
      <c r="AH27" s="60"/>
      <c r="AI27" s="60"/>
      <c r="AJ27" s="60"/>
      <c r="AK27" s="60"/>
      <c r="AL27" s="60"/>
    </row>
    <row r="28" spans="1:38" ht="15" x14ac:dyDescent="0.25">
      <c r="A28" s="3">
        <v>27941</v>
      </c>
      <c r="B28" s="4">
        <v>0.94677765859923169</v>
      </c>
      <c r="C28" s="4">
        <v>0.4605380112348007</v>
      </c>
      <c r="D28" s="28">
        <v>1.4330173059636631</v>
      </c>
      <c r="E28" s="60"/>
      <c r="F28" s="60"/>
      <c r="G28" s="60"/>
      <c r="H28" s="60"/>
      <c r="I28" s="60"/>
      <c r="J28" s="60"/>
      <c r="K28" s="60"/>
      <c r="S28" s="60"/>
      <c r="T28" s="60"/>
      <c r="U28" s="60"/>
      <c r="V28" s="60"/>
      <c r="W28" s="60"/>
      <c r="X28" s="60"/>
      <c r="Y28" s="60"/>
      <c r="Z28" s="60"/>
      <c r="AA28" s="60"/>
      <c r="AB28" s="60"/>
      <c r="AC28" s="60"/>
      <c r="AD28" s="60"/>
      <c r="AE28" s="60"/>
      <c r="AF28" s="60"/>
      <c r="AG28" s="60"/>
      <c r="AH28" s="60"/>
      <c r="AI28" s="60"/>
      <c r="AJ28" s="60"/>
      <c r="AK28" s="60"/>
      <c r="AL28" s="60"/>
    </row>
    <row r="29" spans="1:38" ht="15" x14ac:dyDescent="0.25">
      <c r="A29" s="3">
        <v>28033</v>
      </c>
      <c r="B29" s="4">
        <v>0.99922172830710276</v>
      </c>
      <c r="C29" s="4">
        <v>0.50272779785558142</v>
      </c>
      <c r="D29" s="28">
        <v>1.495715658758624</v>
      </c>
      <c r="E29" s="60"/>
      <c r="F29" s="60"/>
      <c r="G29" s="60"/>
      <c r="H29" s="60"/>
      <c r="I29" s="60"/>
      <c r="J29" s="60"/>
      <c r="K29" s="60"/>
      <c r="S29" s="60"/>
      <c r="T29" s="60"/>
      <c r="U29" s="60"/>
      <c r="V29" s="60"/>
      <c r="W29" s="60"/>
      <c r="X29" s="60"/>
      <c r="Y29" s="60"/>
      <c r="Z29" s="60"/>
      <c r="AA29" s="60"/>
      <c r="AB29" s="60"/>
      <c r="AC29" s="60"/>
      <c r="AD29" s="60"/>
      <c r="AE29" s="60"/>
      <c r="AF29" s="60"/>
      <c r="AG29" s="60"/>
      <c r="AH29" s="60"/>
      <c r="AI29" s="60"/>
      <c r="AJ29" s="60"/>
      <c r="AK29" s="60"/>
      <c r="AL29" s="60"/>
    </row>
    <row r="30" spans="1:38" ht="15" x14ac:dyDescent="0.25">
      <c r="A30" s="3">
        <v>28125</v>
      </c>
      <c r="B30" s="4">
        <v>1.0358678826419461</v>
      </c>
      <c r="C30" s="4">
        <v>0.53255188790910202</v>
      </c>
      <c r="D30" s="28">
        <v>1.5391838773747899</v>
      </c>
      <c r="E30" s="60"/>
      <c r="F30" s="60"/>
      <c r="G30" s="60"/>
      <c r="H30" s="60"/>
      <c r="I30" s="60"/>
      <c r="J30" s="60"/>
      <c r="K30" s="60"/>
      <c r="S30" s="60"/>
      <c r="T30" s="60"/>
      <c r="U30" s="60"/>
      <c r="V30" s="60"/>
      <c r="W30" s="60"/>
      <c r="X30" s="60"/>
      <c r="Y30" s="60"/>
      <c r="Z30" s="60"/>
      <c r="AA30" s="60"/>
      <c r="AB30" s="60"/>
      <c r="AC30" s="60"/>
      <c r="AD30" s="60"/>
      <c r="AE30" s="60"/>
      <c r="AF30" s="60"/>
      <c r="AG30" s="60"/>
      <c r="AH30" s="60"/>
      <c r="AI30" s="60"/>
      <c r="AJ30" s="60"/>
      <c r="AK30" s="60"/>
      <c r="AL30" s="60"/>
    </row>
    <row r="31" spans="1:38" ht="15" x14ac:dyDescent="0.25">
      <c r="A31" s="3">
        <v>28215</v>
      </c>
      <c r="B31" s="4">
        <v>1.0545052771457279</v>
      </c>
      <c r="C31" s="4">
        <v>0.54775259009253208</v>
      </c>
      <c r="D31" s="28">
        <v>1.5612579641989239</v>
      </c>
      <c r="E31" s="60"/>
      <c r="F31" s="60"/>
      <c r="G31" s="60"/>
      <c r="H31" s="60"/>
      <c r="I31" s="60"/>
      <c r="J31" s="60"/>
      <c r="K31" s="60"/>
      <c r="S31" s="60"/>
      <c r="T31" s="60"/>
      <c r="U31" s="60"/>
      <c r="V31" s="60"/>
      <c r="W31" s="60"/>
      <c r="X31" s="60"/>
      <c r="Y31" s="60"/>
      <c r="Z31" s="60"/>
      <c r="AA31" s="60"/>
      <c r="AB31" s="60"/>
      <c r="AC31" s="60"/>
      <c r="AD31" s="60"/>
      <c r="AE31" s="60"/>
      <c r="AF31" s="60"/>
      <c r="AG31" s="60"/>
      <c r="AH31" s="60"/>
      <c r="AI31" s="60"/>
      <c r="AJ31" s="60"/>
      <c r="AK31" s="60"/>
      <c r="AL31" s="60"/>
    </row>
    <row r="32" spans="1:38" ht="15" x14ac:dyDescent="0.25">
      <c r="A32" s="3">
        <v>28306</v>
      </c>
      <c r="B32" s="4">
        <v>1.053227581308444</v>
      </c>
      <c r="C32" s="4">
        <v>0.54637703978880303</v>
      </c>
      <c r="D32" s="28">
        <v>1.5600781228280849</v>
      </c>
      <c r="E32" s="60"/>
      <c r="F32" s="60"/>
      <c r="G32" s="60"/>
      <c r="H32" s="60"/>
      <c r="I32" s="60"/>
      <c r="J32" s="60"/>
      <c r="K32" s="60"/>
      <c r="S32" s="60"/>
      <c r="T32" s="60"/>
      <c r="U32" s="60"/>
      <c r="V32" s="60"/>
      <c r="W32" s="60"/>
      <c r="X32" s="60"/>
      <c r="Y32" s="60"/>
      <c r="Z32" s="60"/>
      <c r="AA32" s="60"/>
      <c r="AB32" s="60"/>
      <c r="AC32" s="60"/>
      <c r="AD32" s="60"/>
      <c r="AE32" s="60"/>
      <c r="AF32" s="60"/>
      <c r="AG32" s="60"/>
      <c r="AH32" s="60"/>
      <c r="AI32" s="60"/>
      <c r="AJ32" s="60"/>
      <c r="AK32" s="60"/>
      <c r="AL32" s="60"/>
    </row>
    <row r="33" spans="1:38" ht="15" x14ac:dyDescent="0.25">
      <c r="A33" s="3">
        <v>28398</v>
      </c>
      <c r="B33" s="4">
        <v>1.0305032224831689</v>
      </c>
      <c r="C33" s="4">
        <v>0.52685664494078299</v>
      </c>
      <c r="D33" s="28">
        <v>1.534149800025556</v>
      </c>
      <c r="E33" s="60"/>
      <c r="F33" s="60"/>
      <c r="G33" s="60"/>
      <c r="H33" s="60"/>
      <c r="I33" s="60"/>
      <c r="J33" s="60"/>
      <c r="K33" s="60"/>
      <c r="S33" s="60"/>
      <c r="T33" s="60"/>
      <c r="U33" s="60"/>
      <c r="V33" s="60"/>
      <c r="W33" s="60"/>
      <c r="X33" s="60"/>
      <c r="Y33" s="60"/>
      <c r="Z33" s="60"/>
      <c r="AA33" s="60"/>
      <c r="AB33" s="60"/>
      <c r="AC33" s="60"/>
      <c r="AD33" s="60"/>
      <c r="AE33" s="60"/>
      <c r="AF33" s="60"/>
      <c r="AG33" s="60"/>
      <c r="AH33" s="60"/>
      <c r="AI33" s="60"/>
      <c r="AJ33" s="60"/>
      <c r="AK33" s="60"/>
      <c r="AL33" s="60"/>
    </row>
    <row r="34" spans="1:38" ht="15" x14ac:dyDescent="0.25">
      <c r="A34" s="3">
        <v>28490</v>
      </c>
      <c r="B34" s="4">
        <v>0.98523848036035588</v>
      </c>
      <c r="C34" s="4">
        <v>0.48807825289800572</v>
      </c>
      <c r="D34" s="28">
        <v>1.4823987078227061</v>
      </c>
      <c r="E34" s="60"/>
      <c r="F34" s="60"/>
      <c r="G34" s="60"/>
      <c r="H34" s="60"/>
      <c r="I34" s="60"/>
      <c r="J34" s="60"/>
      <c r="K34" s="60"/>
      <c r="S34" s="60"/>
      <c r="T34" s="60"/>
      <c r="U34" s="60"/>
      <c r="V34" s="60"/>
      <c r="W34" s="60"/>
      <c r="X34" s="60"/>
      <c r="Y34" s="60"/>
      <c r="Z34" s="60"/>
      <c r="AA34" s="60"/>
      <c r="AB34" s="60"/>
      <c r="AC34" s="60"/>
      <c r="AD34" s="60"/>
      <c r="AE34" s="60"/>
      <c r="AF34" s="60"/>
      <c r="AG34" s="60"/>
      <c r="AH34" s="60"/>
      <c r="AI34" s="60"/>
      <c r="AJ34" s="60"/>
      <c r="AK34" s="60"/>
      <c r="AL34" s="60"/>
    </row>
    <row r="35" spans="1:38" ht="15" x14ac:dyDescent="0.25">
      <c r="A35" s="3">
        <v>28580</v>
      </c>
      <c r="B35" s="4">
        <v>0.91683131284144137</v>
      </c>
      <c r="C35" s="4">
        <v>0.42944447761733218</v>
      </c>
      <c r="D35" s="28">
        <v>1.40421814806555</v>
      </c>
      <c r="E35" s="60"/>
      <c r="F35" s="60"/>
      <c r="G35" s="60"/>
      <c r="H35" s="60"/>
      <c r="I35" s="60"/>
      <c r="J35" s="60"/>
      <c r="K35" s="60"/>
      <c r="S35" s="60"/>
      <c r="T35" s="60"/>
      <c r="U35" s="60"/>
      <c r="V35" s="60"/>
      <c r="W35" s="60"/>
      <c r="X35" s="60"/>
      <c r="Y35" s="60"/>
      <c r="Z35" s="60"/>
      <c r="AA35" s="60"/>
      <c r="AB35" s="60"/>
      <c r="AC35" s="60"/>
      <c r="AD35" s="60"/>
      <c r="AE35" s="60"/>
      <c r="AF35" s="60"/>
      <c r="AG35" s="60"/>
      <c r="AH35" s="60"/>
      <c r="AI35" s="60"/>
      <c r="AJ35" s="60"/>
      <c r="AK35" s="60"/>
      <c r="AL35" s="60"/>
    </row>
    <row r="36" spans="1:38" ht="15" x14ac:dyDescent="0.25">
      <c r="A36" s="3">
        <v>28671</v>
      </c>
      <c r="B36" s="4">
        <v>0.82521399645441673</v>
      </c>
      <c r="C36" s="4">
        <v>0.35092088051317499</v>
      </c>
      <c r="D36" s="28">
        <v>1.299507112395659</v>
      </c>
      <c r="E36" s="60"/>
      <c r="F36" s="60"/>
      <c r="G36" s="60"/>
      <c r="H36" s="60"/>
      <c r="I36" s="60"/>
      <c r="J36" s="60"/>
      <c r="K36" s="60"/>
      <c r="S36" s="60"/>
      <c r="T36" s="60"/>
      <c r="U36" s="60"/>
      <c r="V36" s="60"/>
      <c r="W36" s="60"/>
      <c r="X36" s="60"/>
      <c r="Y36" s="60"/>
      <c r="Z36" s="60"/>
      <c r="AA36" s="60"/>
      <c r="AB36" s="60"/>
      <c r="AC36" s="60"/>
      <c r="AD36" s="60"/>
      <c r="AE36" s="60"/>
      <c r="AF36" s="60"/>
      <c r="AG36" s="60"/>
      <c r="AH36" s="60"/>
      <c r="AI36" s="60"/>
      <c r="AJ36" s="60"/>
      <c r="AK36" s="60"/>
      <c r="AL36" s="60"/>
    </row>
    <row r="37" spans="1:38" ht="15" x14ac:dyDescent="0.25">
      <c r="A37" s="3">
        <v>28763</v>
      </c>
      <c r="B37" s="4">
        <v>0.71088292996469393</v>
      </c>
      <c r="C37" s="4">
        <v>0.25306803229551422</v>
      </c>
      <c r="D37" s="28">
        <v>1.168697827633874</v>
      </c>
      <c r="E37" s="60"/>
      <c r="F37" s="60"/>
      <c r="G37" s="60"/>
      <c r="H37" s="60"/>
      <c r="I37" s="60"/>
      <c r="J37" s="60"/>
      <c r="K37" s="60"/>
      <c r="S37" s="60"/>
      <c r="T37" s="60"/>
      <c r="U37" s="60"/>
      <c r="V37" s="60"/>
      <c r="W37" s="60"/>
      <c r="X37" s="60"/>
      <c r="Y37" s="60"/>
      <c r="Z37" s="60"/>
      <c r="AA37" s="60"/>
      <c r="AB37" s="60"/>
      <c r="AC37" s="60"/>
      <c r="AD37" s="60"/>
      <c r="AE37" s="60"/>
      <c r="AF37" s="60"/>
      <c r="AG37" s="60"/>
      <c r="AH37" s="60"/>
      <c r="AI37" s="60"/>
      <c r="AJ37" s="60"/>
      <c r="AK37" s="60"/>
      <c r="AL37" s="60"/>
    </row>
    <row r="38" spans="1:38" ht="15" x14ac:dyDescent="0.25">
      <c r="A38" s="3">
        <v>28855</v>
      </c>
      <c r="B38" s="4">
        <v>0.57491427199384637</v>
      </c>
      <c r="C38" s="4">
        <v>0.1370568887357497</v>
      </c>
      <c r="D38" s="28">
        <v>1.012771655251943</v>
      </c>
      <c r="E38" s="60"/>
      <c r="F38" s="60"/>
      <c r="G38" s="60"/>
      <c r="H38" s="60"/>
      <c r="I38" s="60"/>
      <c r="J38" s="60"/>
      <c r="K38" s="60"/>
      <c r="S38" s="60"/>
      <c r="T38" s="60"/>
      <c r="U38" s="60"/>
      <c r="V38" s="60"/>
      <c r="W38" s="60"/>
      <c r="X38" s="60"/>
      <c r="Y38" s="60"/>
      <c r="Z38" s="60"/>
      <c r="AA38" s="60"/>
      <c r="AB38" s="60"/>
      <c r="AC38" s="60"/>
      <c r="AD38" s="60"/>
      <c r="AE38" s="60"/>
      <c r="AF38" s="60"/>
      <c r="AG38" s="60"/>
      <c r="AH38" s="60"/>
      <c r="AI38" s="60"/>
      <c r="AJ38" s="60"/>
      <c r="AK38" s="60"/>
      <c r="AL38" s="60"/>
    </row>
    <row r="39" spans="1:38" ht="15" x14ac:dyDescent="0.25">
      <c r="A39" s="3">
        <v>28945</v>
      </c>
      <c r="B39" s="4">
        <v>0.41896445383408731</v>
      </c>
      <c r="C39" s="4">
        <v>4.6663794271278921E-3</v>
      </c>
      <c r="D39" s="28">
        <v>0.83326252824104674</v>
      </c>
      <c r="E39" s="60"/>
      <c r="F39" s="60"/>
      <c r="G39" s="60"/>
      <c r="H39" s="60"/>
      <c r="I39" s="60"/>
      <c r="J39" s="60"/>
      <c r="K39" s="60"/>
      <c r="S39" s="60"/>
      <c r="T39" s="60"/>
      <c r="U39" s="60"/>
      <c r="V39" s="60"/>
      <c r="W39" s="60"/>
      <c r="X39" s="60"/>
      <c r="Y39" s="60"/>
      <c r="Z39" s="60"/>
      <c r="AA39" s="60"/>
      <c r="AB39" s="60"/>
      <c r="AC39" s="60"/>
      <c r="AD39" s="60"/>
      <c r="AE39" s="60"/>
      <c r="AF39" s="60"/>
      <c r="AG39" s="60"/>
      <c r="AH39" s="60"/>
      <c r="AI39" s="60"/>
      <c r="AJ39" s="60"/>
      <c r="AK39" s="60"/>
      <c r="AL39" s="60"/>
    </row>
    <row r="40" spans="1:38" ht="15" x14ac:dyDescent="0.25">
      <c r="A40" s="3">
        <v>29036</v>
      </c>
      <c r="B40" s="4">
        <v>0.24525501716401499</v>
      </c>
      <c r="C40" s="4">
        <v>-0.14173737793601049</v>
      </c>
      <c r="D40" s="28">
        <v>0.63224741226404058</v>
      </c>
      <c r="E40" s="60"/>
      <c r="F40" s="60"/>
      <c r="G40" s="60"/>
      <c r="H40" s="60"/>
      <c r="I40" s="60"/>
      <c r="J40" s="60"/>
      <c r="K40" s="60"/>
      <c r="S40" s="60"/>
      <c r="T40" s="60"/>
      <c r="U40" s="60"/>
      <c r="V40" s="60"/>
      <c r="W40" s="60"/>
      <c r="X40" s="60"/>
      <c r="Y40" s="60"/>
      <c r="Z40" s="60"/>
      <c r="AA40" s="60"/>
      <c r="AB40" s="60"/>
      <c r="AC40" s="60"/>
      <c r="AD40" s="60"/>
      <c r="AE40" s="60"/>
      <c r="AF40" s="60"/>
      <c r="AG40" s="60"/>
      <c r="AH40" s="60"/>
      <c r="AI40" s="60"/>
      <c r="AJ40" s="60"/>
      <c r="AK40" s="60"/>
      <c r="AL40" s="60"/>
    </row>
    <row r="41" spans="1:38" ht="15" x14ac:dyDescent="0.25">
      <c r="A41" s="3">
        <v>29128</v>
      </c>
      <c r="B41" s="4">
        <v>5.6541661601176817E-2</v>
      </c>
      <c r="C41" s="4">
        <v>-0.29924027941975551</v>
      </c>
      <c r="D41" s="28">
        <v>0.41232360262210921</v>
      </c>
      <c r="E41" s="60"/>
      <c r="F41" s="60"/>
      <c r="G41" s="60"/>
      <c r="H41" s="60"/>
      <c r="I41" s="60"/>
      <c r="J41" s="60"/>
      <c r="K41" s="60"/>
      <c r="S41" s="60"/>
      <c r="T41" s="60"/>
      <c r="U41" s="60"/>
      <c r="V41" s="60"/>
      <c r="W41" s="60"/>
      <c r="X41" s="60"/>
      <c r="Y41" s="60"/>
      <c r="Z41" s="60"/>
      <c r="AA41" s="60"/>
      <c r="AB41" s="60"/>
      <c r="AC41" s="60"/>
      <c r="AD41" s="60"/>
      <c r="AE41" s="60"/>
      <c r="AF41" s="60"/>
      <c r="AG41" s="60"/>
      <c r="AH41" s="60"/>
      <c r="AI41" s="60"/>
      <c r="AJ41" s="60"/>
      <c r="AK41" s="60"/>
      <c r="AL41" s="60"/>
    </row>
    <row r="42" spans="1:38" ht="15" x14ac:dyDescent="0.25">
      <c r="A42" s="3">
        <v>29220</v>
      </c>
      <c r="B42" s="4">
        <v>-0.14393216348856799</v>
      </c>
      <c r="C42" s="4">
        <v>-0.46443733264405418</v>
      </c>
      <c r="D42" s="28">
        <v>0.1765730056669183</v>
      </c>
      <c r="E42" s="60"/>
      <c r="F42" s="60"/>
      <c r="G42" s="60"/>
      <c r="H42" s="60"/>
      <c r="I42" s="60"/>
      <c r="J42" s="60"/>
      <c r="K42" s="60"/>
      <c r="S42" s="60"/>
      <c r="T42" s="60"/>
      <c r="U42" s="60"/>
      <c r="V42" s="60"/>
      <c r="W42" s="60"/>
      <c r="X42" s="60"/>
      <c r="Y42" s="60"/>
      <c r="Z42" s="60"/>
      <c r="AA42" s="60"/>
      <c r="AB42" s="60"/>
      <c r="AC42" s="60"/>
      <c r="AD42" s="60"/>
      <c r="AE42" s="60"/>
      <c r="AF42" s="60"/>
      <c r="AG42" s="60"/>
      <c r="AH42" s="60"/>
      <c r="AI42" s="60"/>
      <c r="AJ42" s="60"/>
      <c r="AK42" s="60"/>
      <c r="AL42" s="60"/>
    </row>
    <row r="43" spans="1:38" ht="15" x14ac:dyDescent="0.25">
      <c r="A43" s="3">
        <v>29311</v>
      </c>
      <c r="B43" s="4">
        <v>-0.3524963378806753</v>
      </c>
      <c r="C43" s="4">
        <v>-0.63350656952668294</v>
      </c>
      <c r="D43" s="28">
        <v>-7.1486106234667654E-2</v>
      </c>
      <c r="E43" s="60"/>
      <c r="F43" s="60"/>
      <c r="G43" s="60"/>
      <c r="H43" s="60"/>
      <c r="I43" s="60"/>
      <c r="J43" s="60"/>
      <c r="K43" s="60"/>
      <c r="S43" s="60"/>
      <c r="T43" s="60"/>
      <c r="U43" s="60"/>
      <c r="V43" s="60"/>
      <c r="W43" s="60"/>
      <c r="X43" s="60"/>
      <c r="Y43" s="60"/>
      <c r="Z43" s="60"/>
      <c r="AA43" s="60"/>
      <c r="AB43" s="60"/>
      <c r="AC43" s="60"/>
      <c r="AD43" s="60"/>
      <c r="AE43" s="60"/>
      <c r="AF43" s="60"/>
      <c r="AG43" s="60"/>
      <c r="AH43" s="60"/>
      <c r="AI43" s="60"/>
      <c r="AJ43" s="60"/>
      <c r="AK43" s="60"/>
      <c r="AL43" s="60"/>
    </row>
    <row r="44" spans="1:38" ht="15" x14ac:dyDescent="0.25">
      <c r="A44" s="3">
        <v>29402</v>
      </c>
      <c r="B44" s="4">
        <v>-0.56512859665675041</v>
      </c>
      <c r="C44" s="4">
        <v>-0.80229815077974687</v>
      </c>
      <c r="D44" s="28">
        <v>-0.32795904253375391</v>
      </c>
      <c r="E44" s="60"/>
      <c r="F44" s="60"/>
      <c r="G44" s="60"/>
      <c r="H44" s="60"/>
      <c r="I44" s="60"/>
      <c r="J44" s="60"/>
      <c r="K44" s="60"/>
      <c r="S44" s="60"/>
      <c r="T44" s="60"/>
      <c r="U44" s="60"/>
      <c r="V44" s="60"/>
      <c r="W44" s="60"/>
      <c r="X44" s="60"/>
      <c r="Y44" s="60"/>
      <c r="Z44" s="60"/>
      <c r="AA44" s="60"/>
      <c r="AB44" s="60"/>
      <c r="AC44" s="60"/>
      <c r="AD44" s="60"/>
      <c r="AE44" s="60"/>
      <c r="AF44" s="60"/>
      <c r="AG44" s="60"/>
      <c r="AH44" s="60"/>
      <c r="AI44" s="60"/>
      <c r="AJ44" s="60"/>
      <c r="AK44" s="60"/>
      <c r="AL44" s="60"/>
    </row>
    <row r="45" spans="1:38" ht="15" x14ac:dyDescent="0.25">
      <c r="A45" s="3">
        <v>29494</v>
      </c>
      <c r="B45" s="4">
        <v>-0.77754086732720884</v>
      </c>
      <c r="C45" s="4">
        <v>-0.96643653252515882</v>
      </c>
      <c r="D45" s="28">
        <v>-0.58864520212925886</v>
      </c>
      <c r="E45" s="60"/>
      <c r="F45" s="60"/>
      <c r="G45" s="60"/>
      <c r="H45" s="60"/>
      <c r="I45" s="60"/>
      <c r="J45" s="60"/>
      <c r="K45" s="60"/>
      <c r="S45" s="60"/>
      <c r="T45" s="60"/>
      <c r="U45" s="60"/>
      <c r="V45" s="60"/>
      <c r="W45" s="60"/>
      <c r="X45" s="60"/>
      <c r="Y45" s="60"/>
      <c r="Z45" s="60"/>
      <c r="AA45" s="60"/>
      <c r="AB45" s="60"/>
      <c r="AC45" s="60"/>
      <c r="AD45" s="60"/>
      <c r="AE45" s="60"/>
      <c r="AF45" s="60"/>
      <c r="AG45" s="60"/>
      <c r="AH45" s="60"/>
      <c r="AI45" s="60"/>
      <c r="AJ45" s="60"/>
      <c r="AK45" s="60"/>
      <c r="AL45" s="60"/>
    </row>
    <row r="46" spans="1:38" ht="15" x14ac:dyDescent="0.25">
      <c r="A46" s="3">
        <v>29586</v>
      </c>
      <c r="B46" s="4">
        <v>-0.98527540688600457</v>
      </c>
      <c r="C46" s="4">
        <v>-1.1214331111850899</v>
      </c>
      <c r="D46" s="28">
        <v>-0.8491177025869191</v>
      </c>
      <c r="E46" s="60"/>
      <c r="F46" s="60"/>
      <c r="G46" s="60"/>
      <c r="H46" s="60"/>
      <c r="I46" s="60"/>
      <c r="J46" s="60"/>
      <c r="K46" s="60"/>
      <c r="S46" s="60"/>
      <c r="T46" s="60"/>
      <c r="U46" s="60"/>
      <c r="V46" s="60"/>
      <c r="W46" s="60"/>
      <c r="X46" s="60"/>
      <c r="Y46" s="60"/>
      <c r="Z46" s="60"/>
      <c r="AA46" s="60"/>
      <c r="AB46" s="60"/>
      <c r="AC46" s="60"/>
      <c r="AD46" s="60"/>
      <c r="AE46" s="60"/>
      <c r="AF46" s="60"/>
      <c r="AG46" s="60"/>
      <c r="AH46" s="60"/>
      <c r="AI46" s="60"/>
      <c r="AJ46" s="60"/>
      <c r="AK46" s="60"/>
      <c r="AL46" s="60"/>
    </row>
    <row r="47" spans="1:38" ht="15" x14ac:dyDescent="0.25">
      <c r="A47" s="3">
        <v>29676</v>
      </c>
      <c r="B47" s="4">
        <v>-1.183808403005526</v>
      </c>
      <c r="C47" s="4">
        <v>-1.2628063759492409</v>
      </c>
      <c r="D47" s="28">
        <v>-1.1048104300618109</v>
      </c>
      <c r="E47" s="60"/>
      <c r="F47" s="60"/>
      <c r="G47" s="60"/>
      <c r="H47" s="60"/>
      <c r="I47" s="60"/>
      <c r="J47" s="60"/>
      <c r="K47" s="60"/>
      <c r="S47" s="60"/>
      <c r="T47" s="60"/>
      <c r="U47" s="60"/>
      <c r="V47" s="60"/>
      <c r="W47" s="60"/>
      <c r="X47" s="60"/>
      <c r="Y47" s="60"/>
      <c r="Z47" s="60"/>
      <c r="AA47" s="60"/>
      <c r="AB47" s="60"/>
      <c r="AC47" s="60"/>
      <c r="AD47" s="60"/>
      <c r="AE47" s="60"/>
      <c r="AF47" s="60"/>
      <c r="AG47" s="60"/>
      <c r="AH47" s="60"/>
      <c r="AI47" s="60"/>
      <c r="AJ47" s="60"/>
      <c r="AK47" s="60"/>
      <c r="AL47" s="60"/>
    </row>
    <row r="48" spans="1:38" ht="15" x14ac:dyDescent="0.25">
      <c r="A48" s="3">
        <v>29767</v>
      </c>
      <c r="B48" s="4">
        <v>-1.368658439202777</v>
      </c>
      <c r="C48" s="4">
        <v>-1.3862062919437439</v>
      </c>
      <c r="D48" s="28">
        <v>-1.35111058646181</v>
      </c>
      <c r="E48" s="60"/>
      <c r="F48" s="60"/>
      <c r="G48" s="60"/>
      <c r="H48" s="60"/>
      <c r="I48" s="60"/>
      <c r="J48" s="60"/>
      <c r="K48" s="60"/>
      <c r="S48" s="60"/>
      <c r="T48" s="60"/>
      <c r="U48" s="60"/>
      <c r="V48" s="60"/>
      <c r="W48" s="60"/>
      <c r="X48" s="60"/>
      <c r="Y48" s="60"/>
      <c r="Z48" s="60"/>
      <c r="AA48" s="60"/>
      <c r="AB48" s="60"/>
      <c r="AC48" s="60"/>
      <c r="AD48" s="60"/>
      <c r="AE48" s="60"/>
      <c r="AF48" s="60"/>
      <c r="AG48" s="60"/>
      <c r="AH48" s="60"/>
      <c r="AI48" s="60"/>
      <c r="AJ48" s="60"/>
      <c r="AK48" s="60"/>
      <c r="AL48" s="60"/>
    </row>
    <row r="49" spans="1:38" ht="15" x14ac:dyDescent="0.25">
      <c r="A49" s="3">
        <v>29859</v>
      </c>
      <c r="B49" s="4">
        <v>-1.535497028624869</v>
      </c>
      <c r="C49" s="4">
        <v>-1.4875394227919829</v>
      </c>
      <c r="D49" s="28">
        <v>-1.583454634457754</v>
      </c>
      <c r="E49" s="60"/>
      <c r="F49" s="60"/>
      <c r="G49" s="60"/>
      <c r="H49" s="60"/>
      <c r="I49" s="60"/>
      <c r="J49" s="60"/>
      <c r="K49" s="60"/>
      <c r="S49" s="60"/>
      <c r="T49" s="60"/>
      <c r="U49" s="60"/>
      <c r="V49" s="60"/>
      <c r="W49" s="60"/>
      <c r="X49" s="60"/>
      <c r="Y49" s="60"/>
      <c r="Z49" s="60"/>
      <c r="AA49" s="60"/>
      <c r="AB49" s="60"/>
      <c r="AC49" s="60"/>
      <c r="AD49" s="60"/>
      <c r="AE49" s="60"/>
      <c r="AF49" s="60"/>
      <c r="AG49" s="60"/>
      <c r="AH49" s="60"/>
      <c r="AI49" s="60"/>
      <c r="AJ49" s="60"/>
      <c r="AK49" s="60"/>
      <c r="AL49" s="60"/>
    </row>
    <row r="50" spans="1:38" ht="15" x14ac:dyDescent="0.25">
      <c r="A50" s="3">
        <v>29951</v>
      </c>
      <c r="B50" s="4">
        <v>-1.6802583019832451</v>
      </c>
      <c r="C50" s="4">
        <v>-1.5630911869899831</v>
      </c>
      <c r="D50" s="28">
        <v>-1.797425416976508</v>
      </c>
      <c r="E50" s="60"/>
      <c r="F50" s="60"/>
      <c r="G50" s="60"/>
      <c r="H50" s="60"/>
      <c r="I50" s="60"/>
      <c r="J50" s="60"/>
      <c r="K50" s="60"/>
      <c r="S50" s="60"/>
      <c r="T50" s="60"/>
      <c r="U50" s="60"/>
      <c r="V50" s="60"/>
      <c r="W50" s="60"/>
      <c r="X50" s="60"/>
      <c r="Y50" s="60"/>
      <c r="Z50" s="60"/>
      <c r="AA50" s="60"/>
      <c r="AB50" s="60"/>
      <c r="AC50" s="60"/>
      <c r="AD50" s="60"/>
      <c r="AE50" s="60"/>
      <c r="AF50" s="60"/>
      <c r="AG50" s="60"/>
      <c r="AH50" s="60"/>
      <c r="AI50" s="60"/>
      <c r="AJ50" s="60"/>
      <c r="AK50" s="60"/>
      <c r="AL50" s="60"/>
    </row>
    <row r="51" spans="1:38" ht="15" x14ac:dyDescent="0.25">
      <c r="A51" s="3">
        <v>30041</v>
      </c>
      <c r="B51" s="4">
        <v>-1.799244896824197</v>
      </c>
      <c r="C51" s="4">
        <v>-1.6096416339038051</v>
      </c>
      <c r="D51" s="28">
        <v>-1.9888481597445891</v>
      </c>
      <c r="E51" s="60"/>
      <c r="F51" s="60"/>
      <c r="G51" s="60"/>
      <c r="H51" s="60"/>
      <c r="I51" s="60"/>
      <c r="J51" s="60"/>
      <c r="K51" s="60"/>
      <c r="S51" s="60"/>
      <c r="T51" s="60"/>
      <c r="U51" s="60"/>
      <c r="V51" s="60"/>
      <c r="W51" s="60"/>
      <c r="X51" s="60"/>
      <c r="Y51" s="60"/>
      <c r="Z51" s="60"/>
      <c r="AA51" s="60"/>
      <c r="AB51" s="60"/>
      <c r="AC51" s="60"/>
      <c r="AD51" s="60"/>
      <c r="AE51" s="60"/>
      <c r="AF51" s="60"/>
      <c r="AG51" s="60"/>
      <c r="AH51" s="60"/>
      <c r="AI51" s="60"/>
      <c r="AJ51" s="60"/>
      <c r="AK51" s="60"/>
      <c r="AL51" s="60"/>
    </row>
    <row r="52" spans="1:38" ht="15" x14ac:dyDescent="0.25">
      <c r="A52" s="3">
        <v>30132</v>
      </c>
      <c r="B52" s="4">
        <v>-1.889227140138356</v>
      </c>
      <c r="C52" s="4">
        <v>-1.624571224556993</v>
      </c>
      <c r="D52" s="28">
        <v>-2.1538830557197191</v>
      </c>
      <c r="E52" s="60"/>
      <c r="F52" s="60"/>
      <c r="G52" s="60"/>
      <c r="H52" s="60"/>
      <c r="I52" s="60"/>
      <c r="J52" s="60"/>
      <c r="K52" s="60"/>
      <c r="S52" s="60"/>
      <c r="T52" s="60"/>
      <c r="U52" s="60"/>
      <c r="V52" s="60"/>
      <c r="W52" s="60"/>
      <c r="X52" s="60"/>
      <c r="Y52" s="60"/>
      <c r="Z52" s="60"/>
      <c r="AA52" s="60"/>
      <c r="AB52" s="60"/>
      <c r="AC52" s="60"/>
      <c r="AD52" s="60"/>
      <c r="AE52" s="60"/>
      <c r="AF52" s="60"/>
      <c r="AG52" s="60"/>
      <c r="AH52" s="60"/>
      <c r="AI52" s="60"/>
      <c r="AJ52" s="60"/>
      <c r="AK52" s="60"/>
      <c r="AL52" s="60"/>
    </row>
    <row r="53" spans="1:38" ht="15" x14ac:dyDescent="0.25">
      <c r="A53" s="3">
        <v>30224</v>
      </c>
      <c r="B53" s="4">
        <v>-1.9475327442392409</v>
      </c>
      <c r="C53" s="4">
        <v>-1.605953308761197</v>
      </c>
      <c r="D53" s="28">
        <v>-2.2891121797172849</v>
      </c>
      <c r="E53" s="60"/>
      <c r="F53" s="60"/>
      <c r="G53" s="60"/>
      <c r="H53" s="60"/>
      <c r="I53" s="60"/>
      <c r="J53" s="60"/>
      <c r="K53" s="60"/>
      <c r="S53" s="60"/>
      <c r="T53" s="60"/>
      <c r="U53" s="60"/>
      <c r="V53" s="60"/>
      <c r="W53" s="60"/>
      <c r="X53" s="60"/>
      <c r="Y53" s="60"/>
      <c r="Z53" s="60"/>
      <c r="AA53" s="60"/>
      <c r="AB53" s="60"/>
      <c r="AC53" s="60"/>
      <c r="AD53" s="60"/>
      <c r="AE53" s="60"/>
      <c r="AF53" s="60"/>
      <c r="AG53" s="60"/>
      <c r="AH53" s="60"/>
      <c r="AI53" s="60"/>
      <c r="AJ53" s="60"/>
      <c r="AK53" s="60"/>
      <c r="AL53" s="60"/>
    </row>
    <row r="54" spans="1:38" ht="15" x14ac:dyDescent="0.25">
      <c r="A54" s="3">
        <v>30316</v>
      </c>
      <c r="B54" s="4">
        <v>-1.972124444384399</v>
      </c>
      <c r="C54" s="4">
        <v>-1.552630299305753</v>
      </c>
      <c r="D54" s="28">
        <v>-2.3916185894630462</v>
      </c>
      <c r="E54" s="60"/>
      <c r="F54" s="60"/>
      <c r="G54" s="60"/>
      <c r="H54" s="60"/>
      <c r="I54" s="60"/>
      <c r="J54" s="60"/>
      <c r="K54" s="60"/>
      <c r="S54" s="60"/>
      <c r="T54" s="60"/>
      <c r="U54" s="60"/>
      <c r="V54" s="60"/>
      <c r="W54" s="60"/>
      <c r="X54" s="60"/>
      <c r="Y54" s="60"/>
      <c r="Z54" s="60"/>
      <c r="AA54" s="60"/>
      <c r="AB54" s="60"/>
      <c r="AC54" s="60"/>
      <c r="AD54" s="60"/>
      <c r="AE54" s="60"/>
      <c r="AF54" s="60"/>
      <c r="AG54" s="60"/>
      <c r="AH54" s="60"/>
      <c r="AI54" s="60"/>
      <c r="AJ54" s="60"/>
      <c r="AK54" s="60"/>
      <c r="AL54" s="60"/>
    </row>
    <row r="55" spans="1:38" ht="15" x14ac:dyDescent="0.25">
      <c r="A55" s="3">
        <v>30406</v>
      </c>
      <c r="B55" s="4">
        <v>-1.9616632908736511</v>
      </c>
      <c r="C55" s="4">
        <v>-1.464270948403724</v>
      </c>
      <c r="D55" s="28">
        <v>-2.4590556333435778</v>
      </c>
      <c r="E55" s="60"/>
      <c r="F55" s="60"/>
      <c r="G55" s="60"/>
      <c r="H55" s="60"/>
      <c r="I55" s="60"/>
      <c r="J55" s="60"/>
      <c r="K55" s="60"/>
      <c r="S55" s="60"/>
      <c r="T55" s="60"/>
      <c r="U55" s="60"/>
      <c r="V55" s="60"/>
      <c r="W55" s="60"/>
      <c r="X55" s="60"/>
      <c r="Y55" s="60"/>
      <c r="Z55" s="60"/>
      <c r="AA55" s="60"/>
      <c r="AB55" s="60"/>
      <c r="AC55" s="60"/>
      <c r="AD55" s="60"/>
      <c r="AE55" s="60"/>
      <c r="AF55" s="60"/>
      <c r="AG55" s="60"/>
      <c r="AH55" s="60"/>
      <c r="AI55" s="60"/>
      <c r="AJ55" s="60"/>
      <c r="AK55" s="60"/>
      <c r="AL55" s="60"/>
    </row>
    <row r="56" spans="1:38" ht="15" x14ac:dyDescent="0.25">
      <c r="A56" s="3">
        <v>30497</v>
      </c>
      <c r="B56" s="4">
        <v>-1.9155556611599791</v>
      </c>
      <c r="C56" s="4">
        <v>-1.3414066209112669</v>
      </c>
      <c r="D56" s="28">
        <v>-2.4897047014086899</v>
      </c>
      <c r="E56" s="60"/>
      <c r="F56" s="60"/>
      <c r="G56" s="60"/>
      <c r="H56" s="60"/>
      <c r="I56" s="60"/>
      <c r="J56" s="60"/>
      <c r="K56" s="60"/>
      <c r="S56" s="60"/>
      <c r="T56" s="60"/>
      <c r="U56" s="60"/>
      <c r="V56" s="60"/>
      <c r="W56" s="60"/>
      <c r="X56" s="60"/>
      <c r="Y56" s="60"/>
      <c r="Z56" s="60"/>
      <c r="AA56" s="60"/>
      <c r="AB56" s="60"/>
      <c r="AC56" s="60"/>
      <c r="AD56" s="60"/>
      <c r="AE56" s="60"/>
      <c r="AF56" s="60"/>
      <c r="AG56" s="60"/>
      <c r="AH56" s="60"/>
      <c r="AI56" s="60"/>
      <c r="AJ56" s="60"/>
      <c r="AK56" s="60"/>
      <c r="AL56" s="60"/>
    </row>
    <row r="57" spans="1:38" ht="15" x14ac:dyDescent="0.25">
      <c r="A57" s="3">
        <v>30589</v>
      </c>
      <c r="B57" s="4">
        <v>-1.833982469587035</v>
      </c>
      <c r="C57" s="4">
        <v>-1.1854450197712789</v>
      </c>
      <c r="D57" s="28">
        <v>-2.4825199194027912</v>
      </c>
      <c r="E57" s="60"/>
      <c r="F57" s="60"/>
      <c r="G57" s="60"/>
      <c r="H57" s="60"/>
      <c r="I57" s="60"/>
      <c r="J57" s="60"/>
      <c r="K57" s="60"/>
      <c r="S57" s="60"/>
      <c r="T57" s="60"/>
      <c r="U57" s="60"/>
      <c r="V57" s="60"/>
      <c r="W57" s="60"/>
      <c r="X57" s="60"/>
      <c r="Y57" s="60"/>
      <c r="Z57" s="60"/>
      <c r="AA57" s="60"/>
      <c r="AB57" s="60"/>
      <c r="AC57" s="60"/>
      <c r="AD57" s="60"/>
      <c r="AE57" s="60"/>
      <c r="AF57" s="60"/>
      <c r="AG57" s="60"/>
      <c r="AH57" s="60"/>
      <c r="AI57" s="60"/>
      <c r="AJ57" s="60"/>
      <c r="AK57" s="60"/>
      <c r="AL57" s="60"/>
    </row>
    <row r="58" spans="1:38" ht="15" x14ac:dyDescent="0.25">
      <c r="A58" s="3">
        <v>30681</v>
      </c>
      <c r="B58" s="4">
        <v>-1.7179095126291799</v>
      </c>
      <c r="C58" s="4">
        <v>-0.99866043608537824</v>
      </c>
      <c r="D58" s="28">
        <v>-2.4371585891729821</v>
      </c>
      <c r="E58" s="60"/>
      <c r="F58" s="60"/>
      <c r="G58" s="60"/>
      <c r="H58" s="60"/>
      <c r="I58" s="60"/>
      <c r="J58" s="60"/>
      <c r="K58" s="60"/>
      <c r="S58" s="60"/>
      <c r="T58" s="60"/>
      <c r="U58" s="60"/>
      <c r="V58" s="60"/>
      <c r="W58" s="60"/>
      <c r="X58" s="60"/>
      <c r="Y58" s="60"/>
      <c r="Z58" s="60"/>
      <c r="AA58" s="60"/>
      <c r="AB58" s="60"/>
      <c r="AC58" s="60"/>
      <c r="AD58" s="60"/>
      <c r="AE58" s="60"/>
      <c r="AF58" s="60"/>
      <c r="AG58" s="60"/>
      <c r="AH58" s="60"/>
      <c r="AI58" s="60"/>
      <c r="AJ58" s="60"/>
      <c r="AK58" s="60"/>
      <c r="AL58" s="60"/>
    </row>
    <row r="59" spans="1:38" ht="15" x14ac:dyDescent="0.25">
      <c r="A59" s="3">
        <v>30772</v>
      </c>
      <c r="B59" s="4">
        <v>-1.5690783833487321</v>
      </c>
      <c r="C59" s="4">
        <v>-0.78416025167815284</v>
      </c>
      <c r="D59" s="28">
        <v>-2.3539965150193112</v>
      </c>
      <c r="E59" s="60"/>
      <c r="F59" s="60"/>
      <c r="G59" s="60"/>
      <c r="H59" s="60"/>
      <c r="I59" s="60"/>
      <c r="J59" s="60"/>
      <c r="K59" s="60"/>
      <c r="S59" s="60"/>
      <c r="T59" s="60"/>
      <c r="U59" s="60"/>
      <c r="V59" s="60"/>
      <c r="W59" s="60"/>
      <c r="X59" s="60"/>
      <c r="Y59" s="60"/>
      <c r="Z59" s="60"/>
      <c r="AA59" s="60"/>
      <c r="AB59" s="60"/>
      <c r="AC59" s="60"/>
      <c r="AD59" s="60"/>
      <c r="AE59" s="60"/>
      <c r="AF59" s="60"/>
      <c r="AG59" s="60"/>
      <c r="AH59" s="60"/>
      <c r="AI59" s="60"/>
      <c r="AJ59" s="60"/>
      <c r="AK59" s="60"/>
      <c r="AL59" s="60"/>
    </row>
    <row r="60" spans="1:38" ht="15" x14ac:dyDescent="0.25">
      <c r="A60" s="3">
        <v>30863</v>
      </c>
      <c r="B60" s="4">
        <v>-1.3899779064385549</v>
      </c>
      <c r="C60" s="4">
        <v>-0.54582809705734059</v>
      </c>
      <c r="D60" s="28">
        <v>-2.2341277158197701</v>
      </c>
      <c r="E60" s="60"/>
      <c r="F60" s="60"/>
      <c r="G60" s="60"/>
      <c r="H60" s="60"/>
      <c r="I60" s="60"/>
      <c r="J60" s="60"/>
      <c r="K60" s="60"/>
      <c r="S60" s="60"/>
      <c r="T60" s="60"/>
      <c r="U60" s="60"/>
      <c r="V60" s="60"/>
      <c r="W60" s="60"/>
      <c r="X60" s="60"/>
      <c r="Y60" s="60"/>
      <c r="Z60" s="60"/>
      <c r="AA60" s="60"/>
      <c r="AB60" s="60"/>
      <c r="AC60" s="60"/>
      <c r="AD60" s="60"/>
      <c r="AE60" s="60"/>
      <c r="AF60" s="60"/>
      <c r="AG60" s="60"/>
      <c r="AH60" s="60"/>
      <c r="AI60" s="60"/>
      <c r="AJ60" s="60"/>
      <c r="AK60" s="60"/>
      <c r="AL60" s="60"/>
    </row>
    <row r="61" spans="1:38" ht="15" x14ac:dyDescent="0.25">
      <c r="A61" s="3">
        <v>30955</v>
      </c>
      <c r="B61" s="4">
        <v>-1.183796570171213</v>
      </c>
      <c r="C61" s="4">
        <v>-0.28824474252691612</v>
      </c>
      <c r="D61" s="28">
        <v>-2.079348397815509</v>
      </c>
      <c r="E61" s="60"/>
      <c r="F61" s="60"/>
      <c r="G61" s="60"/>
      <c r="H61" s="60"/>
      <c r="I61" s="60"/>
      <c r="J61" s="60"/>
      <c r="K61" s="60"/>
      <c r="S61" s="60"/>
      <c r="T61" s="60"/>
      <c r="U61" s="60"/>
      <c r="V61" s="60"/>
      <c r="W61" s="60"/>
      <c r="X61" s="60"/>
      <c r="Y61" s="60"/>
      <c r="Z61" s="60"/>
      <c r="AA61" s="60"/>
      <c r="AB61" s="60"/>
      <c r="AC61" s="60"/>
      <c r="AD61" s="60"/>
      <c r="AE61" s="60"/>
      <c r="AF61" s="60"/>
      <c r="AG61" s="60"/>
      <c r="AH61" s="60"/>
      <c r="AI61" s="60"/>
      <c r="AJ61" s="60"/>
      <c r="AK61" s="60"/>
      <c r="AL61" s="60"/>
    </row>
    <row r="62" spans="1:38" ht="15" x14ac:dyDescent="0.25">
      <c r="A62" s="3">
        <v>31047</v>
      </c>
      <c r="B62" s="4">
        <v>-0.95435694898015677</v>
      </c>
      <c r="C62" s="4">
        <v>-1.6588454853875001E-2</v>
      </c>
      <c r="D62" s="28">
        <v>-1.892125443106438</v>
      </c>
      <c r="E62" s="60"/>
      <c r="F62" s="60"/>
      <c r="G62" s="60"/>
      <c r="H62" s="60"/>
      <c r="I62" s="60"/>
      <c r="J62" s="60"/>
      <c r="K62" s="60"/>
      <c r="S62" s="60"/>
      <c r="T62" s="60"/>
      <c r="U62" s="60"/>
      <c r="V62" s="60"/>
      <c r="W62" s="60"/>
      <c r="X62" s="60"/>
      <c r="Y62" s="60"/>
      <c r="Z62" s="60"/>
      <c r="AA62" s="60"/>
      <c r="AB62" s="60"/>
      <c r="AC62" s="60"/>
      <c r="AD62" s="60"/>
      <c r="AE62" s="60"/>
      <c r="AF62" s="60"/>
      <c r="AG62" s="60"/>
      <c r="AH62" s="60"/>
      <c r="AI62" s="60"/>
      <c r="AJ62" s="60"/>
      <c r="AK62" s="60"/>
      <c r="AL62" s="60"/>
    </row>
    <row r="63" spans="1:38" ht="15" x14ac:dyDescent="0.25">
      <c r="A63" s="3">
        <v>31137</v>
      </c>
      <c r="B63" s="4">
        <v>-0.7060336055119143</v>
      </c>
      <c r="C63" s="4">
        <v>0.2634828333408778</v>
      </c>
      <c r="D63" s="28">
        <v>-1.675550044364706</v>
      </c>
      <c r="E63" s="60"/>
      <c r="F63" s="60"/>
      <c r="G63" s="60"/>
      <c r="H63" s="60"/>
      <c r="I63" s="60"/>
      <c r="J63" s="60"/>
      <c r="K63" s="60"/>
      <c r="S63" s="60"/>
      <c r="T63" s="60"/>
      <c r="U63" s="60"/>
      <c r="V63" s="60"/>
      <c r="W63" s="60"/>
      <c r="X63" s="60"/>
      <c r="Y63" s="60"/>
      <c r="Z63" s="60"/>
      <c r="AA63" s="60"/>
      <c r="AB63" s="60"/>
      <c r="AC63" s="60"/>
      <c r="AD63" s="60"/>
      <c r="AE63" s="60"/>
      <c r="AF63" s="60"/>
      <c r="AG63" s="60"/>
      <c r="AH63" s="60"/>
      <c r="AI63" s="60"/>
      <c r="AJ63" s="60"/>
      <c r="AK63" s="60"/>
      <c r="AL63" s="60"/>
    </row>
    <row r="64" spans="1:38" ht="15" x14ac:dyDescent="0.25">
      <c r="A64" s="3">
        <v>31228</v>
      </c>
      <c r="B64" s="4">
        <v>-0.44365641960550273</v>
      </c>
      <c r="C64" s="4">
        <v>0.5459646381081138</v>
      </c>
      <c r="D64" s="28">
        <v>-1.433277477319119</v>
      </c>
      <c r="E64" s="60"/>
      <c r="F64" s="60"/>
      <c r="G64" s="60"/>
      <c r="H64" s="60"/>
      <c r="I64" s="60"/>
      <c r="J64" s="60"/>
      <c r="K64" s="60"/>
      <c r="S64" s="60"/>
      <c r="T64" s="60"/>
      <c r="U64" s="60"/>
      <c r="V64" s="60"/>
      <c r="W64" s="60"/>
      <c r="X64" s="60"/>
      <c r="Y64" s="60"/>
      <c r="Z64" s="60"/>
      <c r="AA64" s="60"/>
      <c r="AB64" s="60"/>
      <c r="AC64" s="60"/>
      <c r="AD64" s="60"/>
      <c r="AE64" s="60"/>
      <c r="AF64" s="60"/>
      <c r="AG64" s="60"/>
      <c r="AH64" s="60"/>
      <c r="AI64" s="60"/>
      <c r="AJ64" s="60"/>
      <c r="AK64" s="60"/>
      <c r="AL64" s="60"/>
    </row>
    <row r="65" spans="1:38" ht="15" x14ac:dyDescent="0.25">
      <c r="A65" s="3">
        <v>31320</v>
      </c>
      <c r="B65" s="4">
        <v>-0.17240170053104059</v>
      </c>
      <c r="C65" s="4">
        <v>0.82465093881848595</v>
      </c>
      <c r="D65" s="28">
        <v>-1.169454339880567</v>
      </c>
      <c r="E65" s="60"/>
      <c r="F65" s="60"/>
      <c r="G65" s="60"/>
      <c r="H65" s="60"/>
      <c r="I65" s="60"/>
      <c r="J65" s="60"/>
      <c r="K65" s="60"/>
      <c r="S65" s="60"/>
      <c r="T65" s="60"/>
      <c r="U65" s="60"/>
      <c r="V65" s="60"/>
      <c r="W65" s="60"/>
      <c r="X65" s="60"/>
      <c r="Y65" s="60"/>
      <c r="Z65" s="60"/>
      <c r="AA65" s="60"/>
      <c r="AB65" s="60"/>
      <c r="AC65" s="60"/>
      <c r="AD65" s="60"/>
      <c r="AE65" s="60"/>
      <c r="AF65" s="60"/>
      <c r="AG65" s="60"/>
      <c r="AH65" s="60"/>
      <c r="AI65" s="60"/>
      <c r="AJ65" s="60"/>
      <c r="AK65" s="60"/>
      <c r="AL65" s="60"/>
    </row>
    <row r="66" spans="1:38" ht="15" x14ac:dyDescent="0.25">
      <c r="A66" s="3">
        <v>31412</v>
      </c>
      <c r="B66" s="4">
        <v>0.1023262139382429</v>
      </c>
      <c r="C66" s="4">
        <v>1.093287319554417</v>
      </c>
      <c r="D66" s="28">
        <v>-0.88863489167793153</v>
      </c>
      <c r="E66" s="60"/>
      <c r="F66" s="60"/>
      <c r="G66" s="60"/>
      <c r="H66" s="60"/>
      <c r="I66" s="60"/>
      <c r="J66" s="60"/>
      <c r="K66" s="60"/>
      <c r="S66" s="60"/>
      <c r="T66" s="60"/>
      <c r="U66" s="60"/>
      <c r="V66" s="60"/>
      <c r="W66" s="60"/>
      <c r="X66" s="60"/>
      <c r="Y66" s="60"/>
      <c r="Z66" s="60"/>
      <c r="AA66" s="60"/>
      <c r="AB66" s="60"/>
      <c r="AC66" s="60"/>
      <c r="AD66" s="60"/>
      <c r="AE66" s="60"/>
      <c r="AF66" s="60"/>
      <c r="AG66" s="60"/>
      <c r="AH66" s="60"/>
      <c r="AI66" s="60"/>
      <c r="AJ66" s="60"/>
      <c r="AK66" s="60"/>
      <c r="AL66" s="60"/>
    </row>
    <row r="67" spans="1:38" ht="15" x14ac:dyDescent="0.25">
      <c r="A67" s="3">
        <v>31502</v>
      </c>
      <c r="B67" s="4">
        <v>0.37501989262579799</v>
      </c>
      <c r="C67" s="4">
        <v>1.3457281776856</v>
      </c>
      <c r="D67" s="28">
        <v>-0.59568839243400351</v>
      </c>
      <c r="E67" s="60"/>
      <c r="F67" s="60"/>
      <c r="G67" s="60"/>
      <c r="H67" s="60"/>
      <c r="I67" s="60"/>
      <c r="J67" s="60"/>
      <c r="K67" s="60"/>
      <c r="S67" s="60"/>
      <c r="T67" s="60"/>
      <c r="U67" s="60"/>
      <c r="V67" s="60"/>
      <c r="W67" s="60"/>
      <c r="X67" s="60"/>
      <c r="Y67" s="60"/>
      <c r="Z67" s="60"/>
      <c r="AA67" s="60"/>
      <c r="AB67" s="60"/>
      <c r="AC67" s="60"/>
      <c r="AD67" s="60"/>
      <c r="AE67" s="60"/>
      <c r="AF67" s="60"/>
      <c r="AG67" s="60"/>
      <c r="AH67" s="60"/>
      <c r="AI67" s="60"/>
      <c r="AJ67" s="60"/>
      <c r="AK67" s="60"/>
      <c r="AL67" s="60"/>
    </row>
    <row r="68" spans="1:38" ht="15" x14ac:dyDescent="0.25">
      <c r="A68" s="3">
        <v>31593</v>
      </c>
      <c r="B68" s="4">
        <v>0.64019710580237876</v>
      </c>
      <c r="C68" s="4">
        <v>1.576093766885436</v>
      </c>
      <c r="D68" s="28">
        <v>-0.29569955528067832</v>
      </c>
      <c r="E68" s="60"/>
      <c r="F68" s="60"/>
      <c r="G68" s="60"/>
      <c r="H68" s="60"/>
      <c r="I68" s="60"/>
      <c r="J68" s="60"/>
      <c r="K68" s="60"/>
      <c r="S68" s="60"/>
      <c r="T68" s="60"/>
      <c r="U68" s="60"/>
      <c r="V68" s="60"/>
      <c r="W68" s="60"/>
      <c r="X68" s="60"/>
      <c r="Y68" s="60"/>
      <c r="Z68" s="60"/>
      <c r="AA68" s="60"/>
      <c r="AB68" s="60"/>
      <c r="AC68" s="60"/>
      <c r="AD68" s="60"/>
      <c r="AE68" s="60"/>
      <c r="AF68" s="60"/>
      <c r="AG68" s="60"/>
      <c r="AH68" s="60"/>
      <c r="AI68" s="60"/>
      <c r="AJ68" s="60"/>
      <c r="AK68" s="60"/>
      <c r="AL68" s="60"/>
    </row>
    <row r="69" spans="1:38" ht="15" x14ac:dyDescent="0.25">
      <c r="A69" s="3">
        <v>31685</v>
      </c>
      <c r="B69" s="4">
        <v>0.89252919585327339</v>
      </c>
      <c r="C69" s="4">
        <v>1.7789227879963361</v>
      </c>
      <c r="D69" s="28">
        <v>6.1356037102110288E-3</v>
      </c>
      <c r="E69" s="60"/>
      <c r="F69" s="60"/>
      <c r="G69" s="60"/>
      <c r="H69" s="60"/>
      <c r="I69" s="60"/>
      <c r="J69" s="60"/>
      <c r="K69" s="60"/>
      <c r="S69" s="60"/>
      <c r="T69" s="60"/>
      <c r="U69" s="60"/>
      <c r="V69" s="60"/>
      <c r="W69" s="60"/>
      <c r="X69" s="60"/>
      <c r="Y69" s="60"/>
      <c r="Z69" s="60"/>
      <c r="AA69" s="60"/>
      <c r="AB69" s="60"/>
      <c r="AC69" s="60"/>
      <c r="AD69" s="60"/>
      <c r="AE69" s="60"/>
      <c r="AF69" s="60"/>
      <c r="AG69" s="60"/>
      <c r="AH69" s="60"/>
      <c r="AI69" s="60"/>
      <c r="AJ69" s="60"/>
      <c r="AK69" s="60"/>
      <c r="AL69" s="60"/>
    </row>
    <row r="70" spans="1:38" ht="15" x14ac:dyDescent="0.25">
      <c r="A70" s="3">
        <v>31777</v>
      </c>
      <c r="B70" s="4">
        <v>1.1269662197070449</v>
      </c>
      <c r="C70" s="4">
        <v>1.9493163094807</v>
      </c>
      <c r="D70" s="28">
        <v>0.30461612993339071</v>
      </c>
      <c r="E70" s="60"/>
      <c r="F70" s="60"/>
      <c r="G70" s="60"/>
      <c r="H70" s="60"/>
      <c r="I70" s="60"/>
      <c r="J70" s="60"/>
      <c r="K70" s="60"/>
      <c r="S70" s="60"/>
      <c r="T70" s="60"/>
      <c r="U70" s="60"/>
      <c r="V70" s="60"/>
      <c r="W70" s="60"/>
      <c r="X70" s="60"/>
      <c r="Y70" s="60"/>
      <c r="Z70" s="60"/>
      <c r="AA70" s="60"/>
      <c r="AB70" s="60"/>
      <c r="AC70" s="60"/>
      <c r="AD70" s="60"/>
      <c r="AE70" s="60"/>
      <c r="AF70" s="60"/>
      <c r="AG70" s="60"/>
      <c r="AH70" s="60"/>
      <c r="AI70" s="60"/>
      <c r="AJ70" s="60"/>
      <c r="AK70" s="60"/>
      <c r="AL70" s="60"/>
    </row>
    <row r="71" spans="1:38" ht="15" x14ac:dyDescent="0.25">
      <c r="A71" s="3">
        <v>31867</v>
      </c>
      <c r="B71" s="4">
        <v>1.338855629178803</v>
      </c>
      <c r="C71" s="4">
        <v>2.083068988953062</v>
      </c>
      <c r="D71" s="28">
        <v>0.59464226940454512</v>
      </c>
      <c r="E71" s="60"/>
      <c r="F71" s="60"/>
      <c r="G71" s="60"/>
      <c r="H71" s="60"/>
      <c r="I71" s="60"/>
      <c r="J71" s="60"/>
      <c r="K71" s="60"/>
      <c r="S71" s="60"/>
      <c r="T71" s="60"/>
      <c r="U71" s="60"/>
      <c r="V71" s="60"/>
      <c r="W71" s="60"/>
      <c r="X71" s="60"/>
      <c r="Y71" s="60"/>
      <c r="Z71" s="60"/>
      <c r="AA71" s="60"/>
      <c r="AB71" s="60"/>
      <c r="AC71" s="60"/>
      <c r="AD71" s="60"/>
      <c r="AE71" s="60"/>
      <c r="AF71" s="60"/>
      <c r="AG71" s="60"/>
      <c r="AH71" s="60"/>
      <c r="AI71" s="60"/>
      <c r="AJ71" s="60"/>
      <c r="AK71" s="60"/>
      <c r="AL71" s="60"/>
    </row>
    <row r="72" spans="1:38" ht="15" x14ac:dyDescent="0.25">
      <c r="A72" s="3">
        <v>31958</v>
      </c>
      <c r="B72" s="4">
        <v>1.524051414275188</v>
      </c>
      <c r="C72" s="4">
        <v>2.1767838741230539</v>
      </c>
      <c r="D72" s="28">
        <v>0.87131895442732255</v>
      </c>
      <c r="E72" s="60"/>
      <c r="F72" s="60"/>
      <c r="G72" s="60"/>
      <c r="H72" s="60"/>
      <c r="I72" s="60"/>
      <c r="J72" s="60"/>
      <c r="K72" s="60"/>
      <c r="S72" s="60"/>
      <c r="T72" s="60"/>
      <c r="U72" s="60"/>
      <c r="V72" s="60"/>
      <c r="W72" s="60"/>
      <c r="X72" s="60"/>
      <c r="Y72" s="60"/>
      <c r="Z72" s="60"/>
      <c r="AA72" s="60"/>
      <c r="AB72" s="60"/>
      <c r="AC72" s="60"/>
      <c r="AD72" s="60"/>
      <c r="AE72" s="60"/>
      <c r="AF72" s="60"/>
      <c r="AG72" s="60"/>
      <c r="AH72" s="60"/>
      <c r="AI72" s="60"/>
      <c r="AJ72" s="60"/>
      <c r="AK72" s="60"/>
      <c r="AL72" s="60"/>
    </row>
    <row r="73" spans="1:38" ht="15" x14ac:dyDescent="0.25">
      <c r="A73" s="3">
        <v>32050</v>
      </c>
      <c r="B73" s="4">
        <v>1.67901087791516</v>
      </c>
      <c r="C73" s="4">
        <v>2.2279674775431402</v>
      </c>
      <c r="D73" s="28">
        <v>1.130054278287181</v>
      </c>
      <c r="E73" s="60"/>
      <c r="F73" s="60"/>
      <c r="G73" s="60"/>
      <c r="H73" s="60"/>
      <c r="I73" s="60"/>
      <c r="J73" s="60"/>
      <c r="K73" s="60"/>
      <c r="S73" s="60"/>
      <c r="T73" s="60"/>
      <c r="U73" s="60"/>
      <c r="V73" s="60"/>
      <c r="W73" s="60"/>
      <c r="X73" s="60"/>
      <c r="Y73" s="60"/>
      <c r="Z73" s="60"/>
      <c r="AA73" s="60"/>
      <c r="AB73" s="60"/>
      <c r="AC73" s="60"/>
      <c r="AD73" s="60"/>
      <c r="AE73" s="60"/>
      <c r="AF73" s="60"/>
      <c r="AG73" s="60"/>
      <c r="AH73" s="60"/>
      <c r="AI73" s="60"/>
      <c r="AJ73" s="60"/>
      <c r="AK73" s="60"/>
      <c r="AL73" s="60"/>
    </row>
    <row r="74" spans="1:38" ht="15" x14ac:dyDescent="0.25">
      <c r="A74" s="3">
        <v>32142</v>
      </c>
      <c r="B74" s="4">
        <v>1.8008765318476809</v>
      </c>
      <c r="C74" s="4">
        <v>2.2351023337133809</v>
      </c>
      <c r="D74" s="28">
        <v>1.366650729981981</v>
      </c>
      <c r="E74" s="60"/>
      <c r="F74" s="60"/>
      <c r="G74" s="60"/>
      <c r="H74" s="60"/>
      <c r="I74" s="60"/>
      <c r="J74" s="60"/>
      <c r="K74" s="60"/>
      <c r="S74" s="60"/>
      <c r="T74" s="60"/>
      <c r="U74" s="60"/>
      <c r="V74" s="60"/>
      <c r="W74" s="60"/>
      <c r="X74" s="60"/>
      <c r="Y74" s="60"/>
      <c r="Z74" s="60"/>
      <c r="AA74" s="60"/>
      <c r="AB74" s="60"/>
      <c r="AC74" s="60"/>
      <c r="AD74" s="60"/>
      <c r="AE74" s="60"/>
      <c r="AF74" s="60"/>
      <c r="AG74" s="60"/>
      <c r="AH74" s="60"/>
      <c r="AI74" s="60"/>
      <c r="AJ74" s="60"/>
      <c r="AK74" s="60"/>
      <c r="AL74" s="60"/>
    </row>
    <row r="75" spans="1:38" ht="15" x14ac:dyDescent="0.25">
      <c r="A75" s="3">
        <v>32233</v>
      </c>
      <c r="B75" s="4">
        <v>1.887540993978378</v>
      </c>
      <c r="C75" s="4">
        <v>2.197694845246517</v>
      </c>
      <c r="D75" s="28">
        <v>1.5773871427102391</v>
      </c>
      <c r="E75" s="60"/>
      <c r="F75" s="60"/>
      <c r="G75" s="60"/>
      <c r="H75" s="60"/>
      <c r="I75" s="60"/>
      <c r="J75" s="60"/>
      <c r="K75" s="60"/>
      <c r="S75" s="60"/>
      <c r="T75" s="60"/>
      <c r="U75" s="60"/>
      <c r="V75" s="60"/>
      <c r="W75" s="60"/>
      <c r="X75" s="60"/>
      <c r="Y75" s="60"/>
      <c r="Z75" s="60"/>
      <c r="AA75" s="60"/>
      <c r="AB75" s="60"/>
      <c r="AC75" s="60"/>
      <c r="AD75" s="60"/>
      <c r="AE75" s="60"/>
      <c r="AF75" s="60"/>
      <c r="AG75" s="60"/>
      <c r="AH75" s="60"/>
      <c r="AI75" s="60"/>
      <c r="AJ75" s="60"/>
      <c r="AK75" s="60"/>
      <c r="AL75" s="60"/>
    </row>
    <row r="76" spans="1:38" ht="15" x14ac:dyDescent="0.25">
      <c r="A76" s="3">
        <v>32324</v>
      </c>
      <c r="B76" s="4">
        <v>1.9376932160630249</v>
      </c>
      <c r="C76" s="4">
        <v>2.1162968902676949</v>
      </c>
      <c r="D76" s="28">
        <v>1.7590895418583541</v>
      </c>
      <c r="E76" s="60"/>
      <c r="F76" s="60"/>
      <c r="G76" s="60"/>
      <c r="H76" s="60"/>
      <c r="I76" s="60"/>
      <c r="J76" s="60"/>
      <c r="K76" s="60"/>
      <c r="S76" s="60"/>
      <c r="T76" s="60"/>
      <c r="U76" s="60"/>
      <c r="V76" s="60"/>
      <c r="W76" s="60"/>
      <c r="X76" s="60"/>
      <c r="Y76" s="60"/>
      <c r="Z76" s="60"/>
      <c r="AA76" s="60"/>
      <c r="AB76" s="60"/>
      <c r="AC76" s="60"/>
      <c r="AD76" s="60"/>
      <c r="AE76" s="60"/>
      <c r="AF76" s="60"/>
      <c r="AG76" s="60"/>
      <c r="AH76" s="60"/>
      <c r="AI76" s="60"/>
      <c r="AJ76" s="60"/>
      <c r="AK76" s="60"/>
      <c r="AL76" s="60"/>
    </row>
    <row r="77" spans="1:38" ht="15" x14ac:dyDescent="0.25">
      <c r="A77" s="3">
        <v>32416</v>
      </c>
      <c r="B77" s="4">
        <v>1.950844865337535</v>
      </c>
      <c r="C77" s="4">
        <v>1.9925003772596059</v>
      </c>
      <c r="D77" s="28">
        <v>1.9091893534154629</v>
      </c>
      <c r="E77" s="60"/>
      <c r="F77" s="60"/>
      <c r="G77" s="60"/>
      <c r="H77" s="60"/>
      <c r="I77" s="60"/>
      <c r="J77" s="60"/>
      <c r="K77" s="60"/>
      <c r="S77" s="60"/>
      <c r="T77" s="60"/>
      <c r="U77" s="60"/>
      <c r="V77" s="60"/>
      <c r="W77" s="60"/>
      <c r="X77" s="60"/>
      <c r="Y77" s="60"/>
      <c r="Z77" s="60"/>
      <c r="AA77" s="60"/>
      <c r="AB77" s="60"/>
      <c r="AC77" s="60"/>
      <c r="AD77" s="60"/>
      <c r="AE77" s="60"/>
      <c r="AF77" s="60"/>
      <c r="AG77" s="60"/>
      <c r="AH77" s="60"/>
      <c r="AI77" s="60"/>
      <c r="AJ77" s="60"/>
      <c r="AK77" s="60"/>
      <c r="AL77" s="60"/>
    </row>
    <row r="78" spans="1:38" ht="15" x14ac:dyDescent="0.25">
      <c r="A78" s="3">
        <v>32508</v>
      </c>
      <c r="B78" s="4">
        <v>1.927336210384303</v>
      </c>
      <c r="C78" s="4">
        <v>1.828904675877123</v>
      </c>
      <c r="D78" s="28">
        <v>2.0257677448914828</v>
      </c>
      <c r="E78" s="60"/>
      <c r="F78" s="60"/>
      <c r="G78" s="60"/>
      <c r="H78" s="60"/>
      <c r="I78" s="60"/>
      <c r="J78" s="60"/>
      <c r="K78" s="60"/>
      <c r="S78" s="60"/>
      <c r="T78" s="60"/>
      <c r="U78" s="60"/>
      <c r="V78" s="60"/>
      <c r="W78" s="60"/>
      <c r="X78" s="60"/>
      <c r="Y78" s="60"/>
      <c r="Z78" s="60"/>
      <c r="AA78" s="60"/>
      <c r="AB78" s="60"/>
      <c r="AC78" s="60"/>
      <c r="AD78" s="60"/>
      <c r="AE78" s="60"/>
      <c r="AF78" s="60"/>
      <c r="AG78" s="60"/>
      <c r="AH78" s="60"/>
      <c r="AI78" s="60"/>
      <c r="AJ78" s="60"/>
      <c r="AK78" s="60"/>
      <c r="AL78" s="60"/>
    </row>
    <row r="79" spans="1:38" ht="15" x14ac:dyDescent="0.25">
      <c r="A79" s="3">
        <v>32598</v>
      </c>
      <c r="B79" s="4">
        <v>1.868321405735021</v>
      </c>
      <c r="C79" s="4">
        <v>1.62905760161836</v>
      </c>
      <c r="D79" s="28">
        <v>2.107585209851683</v>
      </c>
      <c r="E79" s="60"/>
      <c r="F79" s="60"/>
      <c r="G79" s="60"/>
      <c r="H79" s="60"/>
      <c r="I79" s="60"/>
      <c r="J79" s="60"/>
      <c r="K79" s="60"/>
      <c r="S79" s="60"/>
      <c r="T79" s="60"/>
      <c r="U79" s="60"/>
      <c r="V79" s="60"/>
      <c r="W79" s="60"/>
      <c r="X79" s="60"/>
      <c r="Y79" s="60"/>
      <c r="Z79" s="60"/>
      <c r="AA79" s="60"/>
      <c r="AB79" s="60"/>
      <c r="AC79" s="60"/>
      <c r="AD79" s="60"/>
      <c r="AE79" s="60"/>
      <c r="AF79" s="60"/>
      <c r="AG79" s="60"/>
      <c r="AH79" s="60"/>
      <c r="AI79" s="60"/>
      <c r="AJ79" s="60"/>
      <c r="AK79" s="60"/>
      <c r="AL79" s="60"/>
    </row>
    <row r="80" spans="1:38" ht="15" x14ac:dyDescent="0.25">
      <c r="A80" s="3">
        <v>32689</v>
      </c>
      <c r="B80" s="4">
        <v>1.7757336162528461</v>
      </c>
      <c r="C80" s="4">
        <v>1.397371367114183</v>
      </c>
      <c r="D80" s="28">
        <v>2.154095865391509</v>
      </c>
      <c r="E80" s="60"/>
      <c r="F80" s="60"/>
      <c r="G80" s="60"/>
      <c r="H80" s="60"/>
      <c r="I80" s="60"/>
      <c r="J80" s="60"/>
      <c r="K80" s="60"/>
      <c r="S80" s="60"/>
      <c r="T80" s="60"/>
      <c r="U80" s="60"/>
      <c r="V80" s="60"/>
      <c r="W80" s="60"/>
      <c r="X80" s="60"/>
      <c r="Y80" s="60"/>
      <c r="Z80" s="60"/>
      <c r="AA80" s="60"/>
      <c r="AB80" s="60"/>
      <c r="AC80" s="60"/>
      <c r="AD80" s="60"/>
      <c r="AE80" s="60"/>
      <c r="AF80" s="60"/>
      <c r="AG80" s="60"/>
      <c r="AH80" s="60"/>
      <c r="AI80" s="60"/>
      <c r="AJ80" s="60"/>
      <c r="AK80" s="60"/>
      <c r="AL80" s="60"/>
    </row>
    <row r="81" spans="1:38" ht="15" x14ac:dyDescent="0.25">
      <c r="A81" s="3">
        <v>32781</v>
      </c>
      <c r="B81" s="4">
        <v>1.6522309560540429</v>
      </c>
      <c r="C81" s="4">
        <v>1.1390156119772989</v>
      </c>
      <c r="D81" s="28">
        <v>2.165446300130788</v>
      </c>
      <c r="E81" s="60"/>
      <c r="F81" s="60"/>
      <c r="G81" s="60"/>
      <c r="H81" s="60"/>
      <c r="I81" s="60"/>
      <c r="J81" s="60"/>
      <c r="K81" s="60"/>
      <c r="S81" s="60"/>
      <c r="T81" s="60"/>
      <c r="U81" s="60"/>
      <c r="V81" s="60"/>
      <c r="W81" s="60"/>
      <c r="X81" s="60"/>
      <c r="Y81" s="60"/>
      <c r="Z81" s="60"/>
      <c r="AA81" s="60"/>
      <c r="AB81" s="60"/>
      <c r="AC81" s="60"/>
      <c r="AD81" s="60"/>
      <c r="AE81" s="60"/>
      <c r="AF81" s="60"/>
      <c r="AG81" s="60"/>
      <c r="AH81" s="60"/>
      <c r="AI81" s="60"/>
      <c r="AJ81" s="60"/>
      <c r="AK81" s="60"/>
      <c r="AL81" s="60"/>
    </row>
    <row r="82" spans="1:38" ht="15" x14ac:dyDescent="0.25">
      <c r="A82" s="3">
        <v>32873</v>
      </c>
      <c r="B82" s="4">
        <v>1.5011247228468401</v>
      </c>
      <c r="C82" s="4">
        <v>0.85979026638367961</v>
      </c>
      <c r="D82" s="28">
        <v>2.1424591793100012</v>
      </c>
      <c r="E82" s="60"/>
      <c r="F82" s="60"/>
      <c r="G82" s="60"/>
      <c r="H82" s="60"/>
      <c r="I82" s="60"/>
      <c r="J82" s="60"/>
      <c r="K82" s="60"/>
      <c r="S82" s="60"/>
      <c r="T82" s="60"/>
      <c r="U82" s="60"/>
      <c r="V82" s="60"/>
      <c r="W82" s="60"/>
      <c r="X82" s="60"/>
      <c r="Y82" s="60"/>
      <c r="Z82" s="60"/>
      <c r="AA82" s="60"/>
      <c r="AB82" s="60"/>
      <c r="AC82" s="60"/>
      <c r="AD82" s="60"/>
      <c r="AE82" s="60"/>
      <c r="AF82" s="60"/>
      <c r="AG82" s="60"/>
      <c r="AH82" s="60"/>
      <c r="AI82" s="60"/>
      <c r="AJ82" s="60"/>
      <c r="AK82" s="60"/>
      <c r="AL82" s="60"/>
    </row>
    <row r="83" spans="1:38" ht="15" x14ac:dyDescent="0.25">
      <c r="A83" s="3">
        <v>32963</v>
      </c>
      <c r="B83" s="4">
        <v>1.326291873124966</v>
      </c>
      <c r="C83" s="4">
        <v>0.56598157215420009</v>
      </c>
      <c r="D83" s="28">
        <v>2.086602174095733</v>
      </c>
      <c r="E83" s="60"/>
      <c r="F83" s="60"/>
      <c r="G83" s="60"/>
      <c r="H83" s="60"/>
      <c r="I83" s="60"/>
      <c r="J83" s="60"/>
      <c r="K83" s="60"/>
      <c r="S83" s="60"/>
      <c r="T83" s="60"/>
      <c r="U83" s="60"/>
      <c r="V83" s="60"/>
      <c r="W83" s="60"/>
      <c r="X83" s="60"/>
      <c r="Y83" s="60"/>
      <c r="Z83" s="60"/>
      <c r="AA83" s="60"/>
      <c r="AB83" s="60"/>
      <c r="AC83" s="60"/>
      <c r="AD83" s="60"/>
      <c r="AE83" s="60"/>
      <c r="AF83" s="60"/>
      <c r="AG83" s="60"/>
      <c r="AH83" s="60"/>
      <c r="AI83" s="60"/>
      <c r="AJ83" s="60"/>
      <c r="AK83" s="60"/>
      <c r="AL83" s="60"/>
    </row>
    <row r="84" spans="1:38" ht="15" x14ac:dyDescent="0.25">
      <c r="A84" s="3">
        <v>33054</v>
      </c>
      <c r="B84" s="4">
        <v>1.132074093914365</v>
      </c>
      <c r="C84" s="4">
        <v>0.26420506249163672</v>
      </c>
      <c r="D84" s="28">
        <v>1.999943125337093</v>
      </c>
      <c r="E84" s="60"/>
      <c r="F84" s="60"/>
      <c r="G84" s="60"/>
      <c r="H84" s="60"/>
      <c r="I84" s="60"/>
      <c r="J84" s="60"/>
      <c r="K84" s="60"/>
      <c r="S84" s="60"/>
      <c r="T84" s="60"/>
      <c r="U84" s="60"/>
      <c r="V84" s="60"/>
      <c r="W84" s="60"/>
      <c r="X84" s="60"/>
      <c r="Y84" s="60"/>
      <c r="Z84" s="60"/>
      <c r="AA84" s="60"/>
      <c r="AB84" s="60"/>
      <c r="AC84" s="60"/>
      <c r="AD84" s="60"/>
      <c r="AE84" s="60"/>
      <c r="AF84" s="60"/>
      <c r="AG84" s="60"/>
      <c r="AH84" s="60"/>
      <c r="AI84" s="60"/>
      <c r="AJ84" s="60"/>
      <c r="AK84" s="60"/>
      <c r="AL84" s="60"/>
    </row>
    <row r="85" spans="1:38" ht="15" x14ac:dyDescent="0.25">
      <c r="A85" s="3">
        <v>33146</v>
      </c>
      <c r="B85" s="4">
        <v>0.9231661715641023</v>
      </c>
      <c r="C85" s="4">
        <v>-3.8760326252375757E-2</v>
      </c>
      <c r="D85" s="28">
        <v>1.8850926693805801</v>
      </c>
      <c r="E85" s="60"/>
      <c r="F85" s="60"/>
      <c r="G85" s="60"/>
      <c r="H85" s="60"/>
      <c r="I85" s="60"/>
      <c r="J85" s="60"/>
      <c r="K85" s="60"/>
      <c r="S85" s="60"/>
      <c r="T85" s="60"/>
      <c r="U85" s="60"/>
      <c r="V85" s="60"/>
      <c r="W85" s="60"/>
      <c r="X85" s="60"/>
      <c r="Y85" s="60"/>
      <c r="Z85" s="60"/>
      <c r="AA85" s="60"/>
      <c r="AB85" s="60"/>
      <c r="AC85" s="60"/>
      <c r="AD85" s="60"/>
      <c r="AE85" s="60"/>
      <c r="AF85" s="60"/>
      <c r="AG85" s="60"/>
      <c r="AH85" s="60"/>
      <c r="AI85" s="60"/>
      <c r="AJ85" s="60"/>
      <c r="AK85" s="60"/>
      <c r="AL85" s="60"/>
    </row>
    <row r="86" spans="1:38" ht="15" x14ac:dyDescent="0.25">
      <c r="A86" s="3">
        <v>33238</v>
      </c>
      <c r="B86" s="4">
        <v>0.70449662811857283</v>
      </c>
      <c r="C86" s="4">
        <v>-0.33614258128348268</v>
      </c>
      <c r="D86" s="28">
        <v>1.7451358375206281</v>
      </c>
      <c r="E86" s="60"/>
      <c r="F86" s="60"/>
      <c r="G86" s="60"/>
      <c r="H86" s="60"/>
      <c r="I86" s="60"/>
      <c r="J86" s="60"/>
      <c r="K86" s="60"/>
      <c r="S86" s="60"/>
      <c r="T86" s="60"/>
      <c r="U86" s="60"/>
      <c r="V86" s="60"/>
      <c r="W86" s="60"/>
      <c r="X86" s="60"/>
      <c r="Y86" s="60"/>
      <c r="Z86" s="60"/>
      <c r="AA86" s="60"/>
      <c r="AB86" s="60"/>
      <c r="AC86" s="60"/>
      <c r="AD86" s="60"/>
      <c r="AE86" s="60"/>
      <c r="AF86" s="60"/>
      <c r="AG86" s="60"/>
      <c r="AH86" s="60"/>
      <c r="AI86" s="60"/>
      <c r="AJ86" s="60"/>
      <c r="AK86" s="60"/>
      <c r="AL86" s="60"/>
    </row>
    <row r="87" spans="1:38" ht="15" x14ac:dyDescent="0.25">
      <c r="A87" s="3">
        <v>33328</v>
      </c>
      <c r="B87" s="4">
        <v>0.48110378397021358</v>
      </c>
      <c r="C87" s="4">
        <v>-0.62134681659826141</v>
      </c>
      <c r="D87" s="28">
        <v>1.583554384538689</v>
      </c>
      <c r="E87" s="60"/>
      <c r="F87" s="60"/>
      <c r="G87" s="60"/>
      <c r="H87" s="60"/>
      <c r="I87" s="60"/>
      <c r="J87" s="60"/>
      <c r="K87" s="60"/>
      <c r="S87" s="60"/>
      <c r="T87" s="60"/>
      <c r="U87" s="60"/>
      <c r="V87" s="60"/>
      <c r="W87" s="60"/>
      <c r="X87" s="60"/>
      <c r="Y87" s="60"/>
      <c r="Z87" s="60"/>
      <c r="AA87" s="60"/>
      <c r="AB87" s="60"/>
      <c r="AC87" s="60"/>
      <c r="AD87" s="60"/>
      <c r="AE87" s="60"/>
      <c r="AF87" s="60"/>
      <c r="AG87" s="60"/>
      <c r="AH87" s="60"/>
      <c r="AI87" s="60"/>
      <c r="AJ87" s="60"/>
      <c r="AK87" s="60"/>
      <c r="AL87" s="60"/>
    </row>
    <row r="88" spans="1:38" ht="15" x14ac:dyDescent="0.25">
      <c r="A88" s="3">
        <v>33419</v>
      </c>
      <c r="B88" s="4">
        <v>0.25801050697210448</v>
      </c>
      <c r="C88" s="4">
        <v>-0.88812078601929789</v>
      </c>
      <c r="D88" s="28">
        <v>1.4041417999635071</v>
      </c>
      <c r="E88" s="60"/>
      <c r="F88" s="60"/>
      <c r="G88" s="60"/>
      <c r="H88" s="60"/>
      <c r="I88" s="60"/>
      <c r="J88" s="60"/>
      <c r="K88" s="60"/>
      <c r="S88" s="60"/>
      <c r="T88" s="60"/>
      <c r="U88" s="60"/>
      <c r="V88" s="60"/>
      <c r="W88" s="60"/>
      <c r="X88" s="60"/>
      <c r="Y88" s="60"/>
      <c r="Z88" s="60"/>
      <c r="AA88" s="60"/>
      <c r="AB88" s="60"/>
      <c r="AC88" s="60"/>
      <c r="AD88" s="60"/>
      <c r="AE88" s="60"/>
      <c r="AF88" s="60"/>
      <c r="AG88" s="60"/>
      <c r="AH88" s="60"/>
      <c r="AI88" s="60"/>
      <c r="AJ88" s="60"/>
      <c r="AK88" s="60"/>
      <c r="AL88" s="60"/>
    </row>
    <row r="89" spans="1:38" ht="15" x14ac:dyDescent="0.25">
      <c r="A89" s="3">
        <v>33511</v>
      </c>
      <c r="B89" s="4">
        <v>4.0100920648128542E-2</v>
      </c>
      <c r="C89" s="4">
        <v>-1.1307112624879929</v>
      </c>
      <c r="D89" s="28">
        <v>1.21091310378425</v>
      </c>
      <c r="E89" s="60"/>
      <c r="F89" s="60"/>
      <c r="G89" s="60"/>
      <c r="H89" s="60"/>
      <c r="I89" s="60"/>
      <c r="J89" s="60"/>
      <c r="K89" s="60"/>
      <c r="S89" s="60"/>
      <c r="T89" s="60"/>
      <c r="U89" s="60"/>
      <c r="V89" s="60"/>
      <c r="W89" s="60"/>
      <c r="X89" s="60"/>
      <c r="Y89" s="60"/>
      <c r="Z89" s="60"/>
      <c r="AA89" s="60"/>
      <c r="AB89" s="60"/>
      <c r="AC89" s="60"/>
      <c r="AD89" s="60"/>
      <c r="AE89" s="60"/>
      <c r="AF89" s="60"/>
      <c r="AG89" s="60"/>
      <c r="AH89" s="60"/>
      <c r="AI89" s="60"/>
      <c r="AJ89" s="60"/>
      <c r="AK89" s="60"/>
      <c r="AL89" s="60"/>
    </row>
    <row r="90" spans="1:38" ht="15" x14ac:dyDescent="0.25">
      <c r="A90" s="3">
        <v>33603</v>
      </c>
      <c r="B90" s="4">
        <v>-0.1679977322501737</v>
      </c>
      <c r="C90" s="4">
        <v>-1.344007087804548</v>
      </c>
      <c r="D90" s="28">
        <v>1.0080116233042</v>
      </c>
      <c r="E90" s="60"/>
      <c r="F90" s="60"/>
      <c r="G90" s="60"/>
      <c r="H90" s="60"/>
      <c r="I90" s="60"/>
      <c r="J90" s="60"/>
      <c r="K90" s="60"/>
      <c r="S90" s="60"/>
      <c r="T90" s="60"/>
      <c r="U90" s="60"/>
      <c r="V90" s="60"/>
      <c r="W90" s="60"/>
      <c r="X90" s="60"/>
      <c r="Y90" s="60"/>
      <c r="Z90" s="60"/>
      <c r="AA90" s="60"/>
      <c r="AB90" s="60"/>
      <c r="AC90" s="60"/>
      <c r="AD90" s="60"/>
      <c r="AE90" s="60"/>
      <c r="AF90" s="60"/>
      <c r="AG90" s="60"/>
      <c r="AH90" s="60"/>
      <c r="AI90" s="60"/>
      <c r="AJ90" s="60"/>
      <c r="AK90" s="60"/>
      <c r="AL90" s="60"/>
    </row>
    <row r="91" spans="1:38" ht="15" x14ac:dyDescent="0.25">
      <c r="A91" s="3">
        <v>33694</v>
      </c>
      <c r="B91" s="4">
        <v>-0.36202503716346102</v>
      </c>
      <c r="C91" s="4">
        <v>-1.523665062268464</v>
      </c>
      <c r="D91" s="28">
        <v>0.79961498794154151</v>
      </c>
      <c r="E91" s="60"/>
      <c r="F91" s="60"/>
      <c r="G91" s="60"/>
      <c r="H91" s="60"/>
      <c r="I91" s="60"/>
      <c r="J91" s="60"/>
      <c r="K91" s="60"/>
      <c r="S91" s="60"/>
      <c r="T91" s="60"/>
      <c r="U91" s="60"/>
      <c r="V91" s="60"/>
      <c r="W91" s="60"/>
      <c r="X91" s="60"/>
      <c r="Y91" s="60"/>
      <c r="Z91" s="60"/>
      <c r="AA91" s="60"/>
      <c r="AB91" s="60"/>
      <c r="AC91" s="60"/>
      <c r="AD91" s="60"/>
      <c r="AE91" s="60"/>
      <c r="AF91" s="60"/>
      <c r="AG91" s="60"/>
      <c r="AH91" s="60"/>
      <c r="AI91" s="60"/>
      <c r="AJ91" s="60"/>
      <c r="AK91" s="60"/>
      <c r="AL91" s="60"/>
    </row>
    <row r="92" spans="1:38" ht="15" x14ac:dyDescent="0.25">
      <c r="A92" s="3">
        <v>33785</v>
      </c>
      <c r="B92" s="4">
        <v>-0.53818637613729103</v>
      </c>
      <c r="C92" s="4">
        <v>-1.6662153160517621</v>
      </c>
      <c r="D92" s="28">
        <v>0.58984256377718025</v>
      </c>
      <c r="E92" s="60"/>
      <c r="F92" s="60"/>
      <c r="G92" s="60"/>
      <c r="H92" s="60"/>
      <c r="I92" s="60"/>
      <c r="J92" s="60"/>
      <c r="K92" s="60"/>
      <c r="S92" s="60"/>
      <c r="T92" s="60"/>
      <c r="U92" s="60"/>
      <c r="V92" s="60"/>
      <c r="W92" s="60"/>
      <c r="X92" s="60"/>
      <c r="Y92" s="60"/>
      <c r="Z92" s="60"/>
      <c r="AA92" s="60"/>
      <c r="AB92" s="60"/>
      <c r="AC92" s="60"/>
      <c r="AD92" s="60"/>
      <c r="AE92" s="60"/>
      <c r="AF92" s="60"/>
      <c r="AG92" s="60"/>
      <c r="AH92" s="60"/>
      <c r="AI92" s="60"/>
      <c r="AJ92" s="60"/>
      <c r="AK92" s="60"/>
      <c r="AL92" s="60"/>
    </row>
    <row r="93" spans="1:38" ht="15" x14ac:dyDescent="0.25">
      <c r="A93" s="3">
        <v>33877</v>
      </c>
      <c r="B93" s="4">
        <v>-0.6932384447593829</v>
      </c>
      <c r="C93" s="4">
        <v>-1.769143370128464</v>
      </c>
      <c r="D93" s="28">
        <v>0.38266648060969788</v>
      </c>
      <c r="E93" s="60"/>
      <c r="F93" s="60"/>
      <c r="G93" s="60"/>
      <c r="H93" s="60"/>
      <c r="I93" s="60"/>
      <c r="J93" s="60"/>
      <c r="K93" s="60"/>
      <c r="S93" s="60"/>
      <c r="T93" s="60"/>
      <c r="U93" s="60"/>
      <c r="V93" s="60"/>
      <c r="W93" s="60"/>
      <c r="X93" s="60"/>
      <c r="Y93" s="60"/>
      <c r="Z93" s="60"/>
      <c r="AA93" s="60"/>
      <c r="AB93" s="60"/>
      <c r="AC93" s="60"/>
      <c r="AD93" s="60"/>
      <c r="AE93" s="60"/>
      <c r="AF93" s="60"/>
      <c r="AG93" s="60"/>
      <c r="AH93" s="60"/>
      <c r="AI93" s="60"/>
      <c r="AJ93" s="60"/>
      <c r="AK93" s="60"/>
      <c r="AL93" s="60"/>
    </row>
    <row r="94" spans="1:38" ht="15" x14ac:dyDescent="0.25">
      <c r="A94" s="3">
        <v>33969</v>
      </c>
      <c r="B94" s="4">
        <v>-0.82455922718052199</v>
      </c>
      <c r="C94" s="4">
        <v>-1.830946737998177</v>
      </c>
      <c r="D94" s="28">
        <v>0.1818282836371326</v>
      </c>
      <c r="E94" s="60"/>
      <c r="F94" s="60"/>
      <c r="G94" s="60"/>
      <c r="H94" s="60"/>
      <c r="I94" s="60"/>
      <c r="J94" s="60"/>
      <c r="K94" s="60"/>
      <c r="S94" s="60"/>
      <c r="T94" s="60"/>
      <c r="U94" s="60"/>
      <c r="V94" s="60"/>
      <c r="W94" s="60"/>
      <c r="X94" s="60"/>
      <c r="Y94" s="60"/>
      <c r="Z94" s="60"/>
      <c r="AA94" s="60"/>
      <c r="AB94" s="60"/>
      <c r="AC94" s="60"/>
      <c r="AD94" s="60"/>
      <c r="AE94" s="60"/>
      <c r="AF94" s="60"/>
      <c r="AG94" s="60"/>
      <c r="AH94" s="60"/>
      <c r="AI94" s="60"/>
      <c r="AJ94" s="60"/>
      <c r="AK94" s="60"/>
      <c r="AL94" s="60"/>
    </row>
    <row r="95" spans="1:38" ht="15" x14ac:dyDescent="0.25">
      <c r="A95" s="3">
        <v>34059</v>
      </c>
      <c r="B95" s="4">
        <v>-0.93020077427742298</v>
      </c>
      <c r="C95" s="4">
        <v>-1.8511646218846449</v>
      </c>
      <c r="D95" s="28">
        <v>-9.2369266702013175E-3</v>
      </c>
      <c r="E95" s="60"/>
      <c r="F95" s="60"/>
      <c r="G95" s="60"/>
      <c r="H95" s="60"/>
      <c r="I95" s="60"/>
      <c r="J95" s="60"/>
      <c r="K95" s="60"/>
      <c r="S95" s="60"/>
      <c r="T95" s="60"/>
      <c r="U95" s="60"/>
      <c r="V95" s="60"/>
      <c r="W95" s="60"/>
      <c r="X95" s="60"/>
      <c r="Y95" s="60"/>
      <c r="Z95" s="60"/>
      <c r="AA95" s="60"/>
      <c r="AB95" s="60"/>
      <c r="AC95" s="60"/>
      <c r="AD95" s="60"/>
      <c r="AE95" s="60"/>
      <c r="AF95" s="60"/>
      <c r="AG95" s="60"/>
      <c r="AH95" s="60"/>
      <c r="AI95" s="60"/>
      <c r="AJ95" s="60"/>
      <c r="AK95" s="60"/>
      <c r="AL95" s="60"/>
    </row>
    <row r="96" spans="1:38" ht="15" x14ac:dyDescent="0.25">
      <c r="A96" s="3">
        <v>34150</v>
      </c>
      <c r="B96" s="4">
        <v>-1.008923606542921</v>
      </c>
      <c r="C96" s="4">
        <v>-1.8303799985046389</v>
      </c>
      <c r="D96" s="28">
        <v>-0.18746721458120399</v>
      </c>
      <c r="E96" s="60"/>
      <c r="F96" s="60"/>
      <c r="G96" s="60"/>
      <c r="H96" s="60"/>
      <c r="I96" s="60"/>
      <c r="J96" s="60"/>
      <c r="K96" s="60"/>
      <c r="S96" s="60"/>
      <c r="T96" s="60"/>
      <c r="U96" s="60"/>
      <c r="V96" s="60"/>
      <c r="W96" s="60"/>
      <c r="X96" s="60"/>
      <c r="Y96" s="60"/>
      <c r="Z96" s="60"/>
      <c r="AA96" s="60"/>
      <c r="AB96" s="60"/>
      <c r="AC96" s="60"/>
      <c r="AD96" s="60"/>
      <c r="AE96" s="60"/>
      <c r="AF96" s="60"/>
      <c r="AG96" s="60"/>
      <c r="AH96" s="60"/>
      <c r="AI96" s="60"/>
      <c r="AJ96" s="60"/>
      <c r="AK96" s="60"/>
      <c r="AL96" s="60"/>
    </row>
    <row r="97" spans="1:38" ht="15" x14ac:dyDescent="0.25">
      <c r="A97" s="3">
        <v>34242</v>
      </c>
      <c r="B97" s="4">
        <v>-1.0602120673641</v>
      </c>
      <c r="C97" s="4">
        <v>-1.7701941487617849</v>
      </c>
      <c r="D97" s="28">
        <v>-0.35022998596641453</v>
      </c>
      <c r="E97" s="60"/>
      <c r="F97" s="60"/>
      <c r="G97" s="60"/>
      <c r="H97" s="60"/>
      <c r="I97" s="60"/>
      <c r="J97" s="60"/>
      <c r="K97" s="60"/>
      <c r="S97" s="60"/>
      <c r="T97" s="60"/>
      <c r="U97" s="60"/>
      <c r="V97" s="60"/>
      <c r="W97" s="60"/>
      <c r="X97" s="60"/>
      <c r="Y97" s="60"/>
      <c r="Z97" s="60"/>
      <c r="AA97" s="60"/>
      <c r="AB97" s="60"/>
      <c r="AC97" s="60"/>
      <c r="AD97" s="60"/>
      <c r="AE97" s="60"/>
      <c r="AF97" s="60"/>
      <c r="AG97" s="60"/>
      <c r="AH97" s="60"/>
      <c r="AI97" s="60"/>
      <c r="AJ97" s="60"/>
      <c r="AK97" s="60"/>
      <c r="AL97" s="60"/>
    </row>
    <row r="98" spans="1:38" ht="15" x14ac:dyDescent="0.25">
      <c r="A98" s="3">
        <v>34334</v>
      </c>
      <c r="B98" s="4">
        <v>-1.0842704698439589</v>
      </c>
      <c r="C98" s="4">
        <v>-1.6731744412442431</v>
      </c>
      <c r="D98" s="28">
        <v>-0.49536649844367581</v>
      </c>
      <c r="E98" s="60"/>
      <c r="F98" s="60"/>
      <c r="G98" s="60"/>
      <c r="H98" s="60"/>
      <c r="I98" s="60"/>
      <c r="J98" s="60"/>
      <c r="K98" s="60"/>
      <c r="S98" s="60"/>
      <c r="T98" s="60"/>
      <c r="U98" s="60"/>
      <c r="V98" s="60"/>
      <c r="W98" s="60"/>
      <c r="X98" s="60"/>
      <c r="Y98" s="60"/>
      <c r="Z98" s="60"/>
      <c r="AA98" s="60"/>
      <c r="AB98" s="60"/>
      <c r="AC98" s="60"/>
      <c r="AD98" s="60"/>
      <c r="AE98" s="60"/>
      <c r="AF98" s="60"/>
      <c r="AG98" s="60"/>
      <c r="AH98" s="60"/>
      <c r="AI98" s="60"/>
      <c r="AJ98" s="60"/>
      <c r="AK98" s="60"/>
      <c r="AL98" s="60"/>
    </row>
    <row r="99" spans="1:38" ht="15" x14ac:dyDescent="0.25">
      <c r="A99" s="3">
        <v>34424</v>
      </c>
      <c r="B99" s="4">
        <v>-1.0820003968740419</v>
      </c>
      <c r="C99" s="4">
        <v>-1.542776909802025</v>
      </c>
      <c r="D99" s="28">
        <v>-0.62122388394605976</v>
      </c>
      <c r="E99" s="60"/>
      <c r="F99" s="60"/>
      <c r="G99" s="60"/>
      <c r="H99" s="60"/>
      <c r="I99" s="60"/>
      <c r="J99" s="60"/>
      <c r="K99" s="60"/>
      <c r="S99" s="60"/>
      <c r="T99" s="60"/>
      <c r="U99" s="60"/>
      <c r="V99" s="60"/>
      <c r="W99" s="60"/>
      <c r="X99" s="60"/>
      <c r="Y99" s="60"/>
      <c r="Z99" s="60"/>
      <c r="AA99" s="60"/>
      <c r="AB99" s="60"/>
      <c r="AC99" s="60"/>
      <c r="AD99" s="60"/>
      <c r="AE99" s="60"/>
      <c r="AF99" s="60"/>
      <c r="AG99" s="60"/>
      <c r="AH99" s="60"/>
      <c r="AI99" s="60"/>
      <c r="AJ99" s="60"/>
      <c r="AK99" s="60"/>
      <c r="AL99" s="60"/>
    </row>
    <row r="100" spans="1:38" ht="15" x14ac:dyDescent="0.25">
      <c r="A100" s="3">
        <v>34515</v>
      </c>
      <c r="B100" s="4">
        <v>-1.0549600155733849</v>
      </c>
      <c r="C100" s="4">
        <v>-1.3832458501554841</v>
      </c>
      <c r="D100" s="28">
        <v>-0.72667418099128533</v>
      </c>
      <c r="E100" s="60"/>
      <c r="F100" s="60"/>
      <c r="G100" s="60"/>
      <c r="H100" s="60"/>
      <c r="I100" s="60"/>
      <c r="J100" s="60"/>
      <c r="K100" s="60"/>
      <c r="S100" s="60"/>
      <c r="T100" s="60"/>
      <c r="U100" s="60"/>
      <c r="V100" s="60"/>
      <c r="W100" s="60"/>
      <c r="X100" s="60"/>
      <c r="Y100" s="60"/>
      <c r="Z100" s="60"/>
      <c r="AA100" s="60"/>
      <c r="AB100" s="60"/>
      <c r="AC100" s="60"/>
      <c r="AD100" s="60"/>
      <c r="AE100" s="60"/>
      <c r="AF100" s="60"/>
      <c r="AG100" s="60"/>
      <c r="AH100" s="60"/>
      <c r="AI100" s="60"/>
      <c r="AJ100" s="60"/>
      <c r="AK100" s="60"/>
      <c r="AL100" s="60"/>
    </row>
    <row r="101" spans="1:38" ht="15" x14ac:dyDescent="0.25">
      <c r="A101" s="3">
        <v>34607</v>
      </c>
      <c r="B101" s="4">
        <v>-1.005306739847456</v>
      </c>
      <c r="C101" s="4">
        <v>-1.199493280255377</v>
      </c>
      <c r="D101" s="28">
        <v>-0.81112019943953573</v>
      </c>
      <c r="E101" s="60"/>
      <c r="F101" s="60"/>
      <c r="G101" s="60"/>
      <c r="H101" s="60"/>
      <c r="I101" s="60"/>
      <c r="J101" s="60"/>
      <c r="K101" s="60"/>
      <c r="S101" s="60"/>
      <c r="T101" s="60"/>
      <c r="U101" s="60"/>
      <c r="V101" s="60"/>
      <c r="W101" s="60"/>
      <c r="X101" s="60"/>
      <c r="Y101" s="60"/>
      <c r="Z101" s="60"/>
      <c r="AA101" s="60"/>
      <c r="AB101" s="60"/>
      <c r="AC101" s="60"/>
      <c r="AD101" s="60"/>
      <c r="AE101" s="60"/>
      <c r="AF101" s="60"/>
      <c r="AG101" s="60"/>
      <c r="AH101" s="60"/>
      <c r="AI101" s="60"/>
      <c r="AJ101" s="60"/>
      <c r="AK101" s="60"/>
      <c r="AL101" s="60"/>
    </row>
    <row r="102" spans="1:38" ht="15" x14ac:dyDescent="0.25">
      <c r="A102" s="3">
        <v>34699</v>
      </c>
      <c r="B102" s="4">
        <v>-0.93572500600499597</v>
      </c>
      <c r="C102" s="4">
        <v>-0.9969616467403416</v>
      </c>
      <c r="D102" s="28">
        <v>-0.87448836526965046</v>
      </c>
      <c r="E102" s="60"/>
      <c r="F102" s="60"/>
      <c r="G102" s="60"/>
      <c r="H102" s="60"/>
      <c r="I102" s="60"/>
      <c r="J102" s="60"/>
      <c r="K102" s="60"/>
      <c r="S102" s="60"/>
      <c r="T102" s="60"/>
      <c r="U102" s="60"/>
      <c r="V102" s="60"/>
      <c r="W102" s="60"/>
      <c r="X102" s="60"/>
      <c r="Y102" s="60"/>
      <c r="Z102" s="60"/>
      <c r="AA102" s="60"/>
      <c r="AB102" s="60"/>
      <c r="AC102" s="60"/>
      <c r="AD102" s="60"/>
      <c r="AE102" s="60"/>
      <c r="AF102" s="60"/>
      <c r="AG102" s="60"/>
      <c r="AH102" s="60"/>
      <c r="AI102" s="60"/>
      <c r="AJ102" s="60"/>
      <c r="AK102" s="60"/>
      <c r="AL102" s="60"/>
    </row>
    <row r="103" spans="1:38" ht="15" x14ac:dyDescent="0.25">
      <c r="A103" s="3">
        <v>34789</v>
      </c>
      <c r="B103" s="4">
        <v>-0.84934130471438141</v>
      </c>
      <c r="C103" s="4">
        <v>-0.78147360053229842</v>
      </c>
      <c r="D103" s="28">
        <v>-0.9172090088964644</v>
      </c>
      <c r="E103" s="60"/>
      <c r="F103" s="60"/>
      <c r="G103" s="60"/>
      <c r="H103" s="60"/>
      <c r="I103" s="60"/>
      <c r="J103" s="60"/>
      <c r="K103" s="60"/>
      <c r="S103" s="60"/>
      <c r="T103" s="60"/>
      <c r="U103" s="60"/>
      <c r="V103" s="60"/>
      <c r="W103" s="60"/>
      <c r="X103" s="60"/>
      <c r="Y103" s="60"/>
      <c r="Z103" s="60"/>
      <c r="AA103" s="60"/>
      <c r="AB103" s="60"/>
      <c r="AC103" s="60"/>
      <c r="AD103" s="60"/>
      <c r="AE103" s="60"/>
      <c r="AF103" s="60"/>
      <c r="AG103" s="60"/>
      <c r="AH103" s="60"/>
      <c r="AI103" s="60"/>
      <c r="AJ103" s="60"/>
      <c r="AK103" s="60"/>
      <c r="AL103" s="60"/>
    </row>
    <row r="104" spans="1:38" ht="15" x14ac:dyDescent="0.25">
      <c r="A104" s="3">
        <v>34880</v>
      </c>
      <c r="B104" s="4">
        <v>-0.74962892829366456</v>
      </c>
      <c r="C104" s="4">
        <v>-0.55907299644471664</v>
      </c>
      <c r="D104" s="28">
        <v>-0.9401848601426126</v>
      </c>
      <c r="E104" s="60"/>
      <c r="F104" s="60"/>
      <c r="G104" s="60"/>
      <c r="H104" s="60"/>
      <c r="I104" s="60"/>
      <c r="J104" s="60"/>
      <c r="K104" s="60"/>
      <c r="S104" s="60"/>
      <c r="T104" s="60"/>
      <c r="U104" s="60"/>
      <c r="V104" s="60"/>
      <c r="W104" s="60"/>
      <c r="X104" s="60"/>
      <c r="Y104" s="60"/>
      <c r="Z104" s="60"/>
      <c r="AA104" s="60"/>
      <c r="AB104" s="60"/>
      <c r="AC104" s="60"/>
      <c r="AD104" s="60"/>
      <c r="AE104" s="60"/>
      <c r="AF104" s="60"/>
      <c r="AG104" s="60"/>
      <c r="AH104" s="60"/>
      <c r="AI104" s="60"/>
      <c r="AJ104" s="60"/>
      <c r="AK104" s="60"/>
      <c r="AL104" s="60"/>
    </row>
    <row r="105" spans="1:38" ht="15" x14ac:dyDescent="0.25">
      <c r="A105" s="3">
        <v>34972</v>
      </c>
      <c r="B105" s="4">
        <v>-0.64030513747824891</v>
      </c>
      <c r="C105" s="4">
        <v>-0.33586148591713988</v>
      </c>
      <c r="D105" s="28">
        <v>-0.94474878903935777</v>
      </c>
      <c r="E105" s="60"/>
      <c r="F105" s="60"/>
      <c r="G105" s="60"/>
      <c r="H105" s="60"/>
      <c r="I105" s="60"/>
      <c r="J105" s="60"/>
      <c r="K105" s="60"/>
      <c r="S105" s="60"/>
      <c r="T105" s="60"/>
      <c r="U105" s="60"/>
      <c r="V105" s="60"/>
      <c r="W105" s="60"/>
      <c r="X105" s="60"/>
      <c r="Y105" s="60"/>
      <c r="Z105" s="60"/>
      <c r="AA105" s="60"/>
      <c r="AB105" s="60"/>
      <c r="AC105" s="60"/>
      <c r="AD105" s="60"/>
      <c r="AE105" s="60"/>
      <c r="AF105" s="60"/>
      <c r="AG105" s="60"/>
      <c r="AH105" s="60"/>
      <c r="AI105" s="60"/>
      <c r="AJ105" s="60"/>
      <c r="AK105" s="60"/>
      <c r="AL105" s="60"/>
    </row>
    <row r="106" spans="1:38" ht="15" x14ac:dyDescent="0.25">
      <c r="A106" s="3">
        <v>35064</v>
      </c>
      <c r="B106" s="4">
        <v>-0.52522362051889826</v>
      </c>
      <c r="C106" s="4">
        <v>-0.11783516331773181</v>
      </c>
      <c r="D106" s="28">
        <v>-0.9326120777200646</v>
      </c>
      <c r="E106" s="60"/>
      <c r="F106" s="60"/>
      <c r="G106" s="60"/>
      <c r="H106" s="60"/>
      <c r="I106" s="60"/>
      <c r="J106" s="60"/>
      <c r="K106" s="60"/>
      <c r="S106" s="60"/>
      <c r="T106" s="60"/>
      <c r="U106" s="60"/>
      <c r="V106" s="60"/>
      <c r="W106" s="60"/>
      <c r="X106" s="60"/>
      <c r="Y106" s="60"/>
      <c r="Z106" s="60"/>
      <c r="AA106" s="60"/>
      <c r="AB106" s="60"/>
      <c r="AC106" s="60"/>
      <c r="AD106" s="60"/>
      <c r="AE106" s="60"/>
      <c r="AF106" s="60"/>
      <c r="AG106" s="60"/>
      <c r="AH106" s="60"/>
      <c r="AI106" s="60"/>
      <c r="AJ106" s="60"/>
      <c r="AK106" s="60"/>
      <c r="AL106" s="60"/>
    </row>
    <row r="107" spans="1:38" ht="15" x14ac:dyDescent="0.25">
      <c r="A107" s="3">
        <v>35155</v>
      </c>
      <c r="B107" s="4">
        <v>-0.40826520604816108</v>
      </c>
      <c r="C107" s="4">
        <v>8.9274307085859941E-2</v>
      </c>
      <c r="D107" s="28">
        <v>-0.90580471918218219</v>
      </c>
      <c r="E107" s="60"/>
      <c r="F107" s="60"/>
      <c r="G107" s="60"/>
      <c r="H107" s="60"/>
      <c r="I107" s="60"/>
      <c r="J107" s="60"/>
      <c r="K107" s="60"/>
      <c r="S107" s="60"/>
      <c r="T107" s="60"/>
      <c r="U107" s="60"/>
      <c r="V107" s="60"/>
      <c r="W107" s="60"/>
      <c r="X107" s="60"/>
      <c r="Y107" s="60"/>
      <c r="Z107" s="60"/>
      <c r="AA107" s="60"/>
      <c r="AB107" s="60"/>
      <c r="AC107" s="60"/>
      <c r="AD107" s="60"/>
      <c r="AE107" s="60"/>
      <c r="AF107" s="60"/>
      <c r="AG107" s="60"/>
      <c r="AH107" s="60"/>
      <c r="AI107" s="60"/>
      <c r="AJ107" s="60"/>
      <c r="AK107" s="60"/>
      <c r="AL107" s="60"/>
    </row>
    <row r="108" spans="1:38" ht="15" x14ac:dyDescent="0.25">
      <c r="A108" s="3">
        <v>35246</v>
      </c>
      <c r="B108" s="4">
        <v>-0.29322979820221051</v>
      </c>
      <c r="C108" s="4">
        <v>0.28014981257828742</v>
      </c>
      <c r="D108" s="28">
        <v>-0.86660940898270844</v>
      </c>
      <c r="E108" s="60"/>
      <c r="F108" s="60"/>
      <c r="G108" s="60"/>
      <c r="H108" s="60"/>
      <c r="I108" s="60"/>
      <c r="J108" s="60"/>
      <c r="K108" s="60"/>
      <c r="S108" s="60"/>
      <c r="T108" s="60"/>
      <c r="U108" s="60"/>
      <c r="V108" s="60"/>
      <c r="W108" s="60"/>
      <c r="X108" s="60"/>
      <c r="Y108" s="60"/>
      <c r="Z108" s="60"/>
      <c r="AA108" s="60"/>
      <c r="AB108" s="60"/>
      <c r="AC108" s="60"/>
      <c r="AD108" s="60"/>
      <c r="AE108" s="60"/>
      <c r="AF108" s="60"/>
      <c r="AG108" s="60"/>
      <c r="AH108" s="60"/>
      <c r="AI108" s="60"/>
      <c r="AJ108" s="60"/>
      <c r="AK108" s="60"/>
      <c r="AL108" s="60"/>
    </row>
    <row r="109" spans="1:38" ht="15" x14ac:dyDescent="0.25">
      <c r="A109" s="3">
        <v>35338</v>
      </c>
      <c r="B109" s="4">
        <v>-0.1837324288611176</v>
      </c>
      <c r="C109" s="4">
        <v>0.45002616468573542</v>
      </c>
      <c r="D109" s="28">
        <v>-0.81749102240797056</v>
      </c>
      <c r="E109" s="60"/>
      <c r="F109" s="60"/>
      <c r="G109" s="60"/>
      <c r="H109" s="60"/>
      <c r="I109" s="60"/>
      <c r="J109" s="60"/>
      <c r="K109" s="60"/>
      <c r="S109" s="60"/>
      <c r="T109" s="60"/>
      <c r="U109" s="60"/>
      <c r="V109" s="60"/>
      <c r="W109" s="60"/>
      <c r="X109" s="60"/>
      <c r="Y109" s="60"/>
      <c r="Z109" s="60"/>
      <c r="AA109" s="60"/>
      <c r="AB109" s="60"/>
      <c r="AC109" s="60"/>
      <c r="AD109" s="60"/>
      <c r="AE109" s="60"/>
      <c r="AF109" s="60"/>
      <c r="AG109" s="60"/>
      <c r="AH109" s="60"/>
      <c r="AI109" s="60"/>
      <c r="AJ109" s="60"/>
      <c r="AK109" s="60"/>
      <c r="AL109" s="60"/>
    </row>
    <row r="110" spans="1:38" ht="15" x14ac:dyDescent="0.25">
      <c r="A110" s="3">
        <v>35430</v>
      </c>
      <c r="B110" s="4">
        <v>-8.3106170661235101E-2</v>
      </c>
      <c r="C110" s="4">
        <v>0.59481110853963082</v>
      </c>
      <c r="D110" s="28">
        <v>-0.76102344986210102</v>
      </c>
      <c r="E110" s="60"/>
      <c r="F110" s="60"/>
      <c r="G110" s="60"/>
      <c r="H110" s="60"/>
      <c r="I110" s="60"/>
      <c r="J110" s="60"/>
      <c r="K110" s="60"/>
      <c r="S110" s="60"/>
      <c r="T110" s="60"/>
      <c r="U110" s="60"/>
      <c r="V110" s="60"/>
      <c r="W110" s="60"/>
      <c r="X110" s="60"/>
      <c r="Y110" s="60"/>
      <c r="Z110" s="60"/>
      <c r="AA110" s="60"/>
      <c r="AB110" s="60"/>
      <c r="AC110" s="60"/>
      <c r="AD110" s="60"/>
      <c r="AE110" s="60"/>
      <c r="AF110" s="60"/>
      <c r="AG110" s="60"/>
      <c r="AH110" s="60"/>
      <c r="AI110" s="60"/>
      <c r="AJ110" s="60"/>
      <c r="AK110" s="60"/>
      <c r="AL110" s="60"/>
    </row>
    <row r="111" spans="1:38" ht="15" x14ac:dyDescent="0.25">
      <c r="A111" s="3">
        <v>35520</v>
      </c>
      <c r="B111" s="4">
        <v>5.6855691710908096E-3</v>
      </c>
      <c r="C111" s="4">
        <v>0.71118683420169937</v>
      </c>
      <c r="D111" s="28">
        <v>-0.69981569585951775</v>
      </c>
      <c r="E111" s="60"/>
      <c r="F111" s="60"/>
      <c r="G111" s="60"/>
      <c r="H111" s="60"/>
      <c r="I111" s="60"/>
      <c r="J111" s="60"/>
      <c r="K111" s="60"/>
      <c r="S111" s="60"/>
      <c r="T111" s="60"/>
      <c r="U111" s="60"/>
      <c r="V111" s="60"/>
      <c r="W111" s="60"/>
      <c r="X111" s="60"/>
      <c r="Y111" s="60"/>
      <c r="Z111" s="60"/>
      <c r="AA111" s="60"/>
      <c r="AB111" s="60"/>
      <c r="AC111" s="60"/>
      <c r="AD111" s="60"/>
      <c r="AE111" s="60"/>
      <c r="AF111" s="60"/>
      <c r="AG111" s="60"/>
      <c r="AH111" s="60"/>
      <c r="AI111" s="60"/>
      <c r="AJ111" s="60"/>
      <c r="AK111" s="60"/>
      <c r="AL111" s="60"/>
    </row>
    <row r="112" spans="1:38" ht="15" x14ac:dyDescent="0.25">
      <c r="A112" s="3">
        <v>35611</v>
      </c>
      <c r="B112" s="4">
        <v>8.0125142996921361E-2</v>
      </c>
      <c r="C112" s="4">
        <v>0.79668941797073289</v>
      </c>
      <c r="D112" s="28">
        <v>-0.63643913197689017</v>
      </c>
      <c r="E112" s="60"/>
      <c r="F112" s="60"/>
      <c r="G112" s="60"/>
      <c r="H112" s="60"/>
      <c r="I112" s="60"/>
      <c r="J112" s="60"/>
      <c r="K112" s="60"/>
      <c r="S112" s="60"/>
      <c r="T112" s="60"/>
      <c r="U112" s="60"/>
      <c r="V112" s="60"/>
      <c r="W112" s="60"/>
      <c r="X112" s="60"/>
      <c r="Y112" s="60"/>
      <c r="Z112" s="60"/>
      <c r="AA112" s="60"/>
      <c r="AB112" s="60"/>
      <c r="AC112" s="60"/>
      <c r="AD112" s="60"/>
      <c r="AE112" s="60"/>
      <c r="AF112" s="60"/>
      <c r="AG112" s="60"/>
      <c r="AH112" s="60"/>
      <c r="AI112" s="60"/>
      <c r="AJ112" s="60"/>
      <c r="AK112" s="60"/>
      <c r="AL112" s="60"/>
    </row>
    <row r="113" spans="1:38" ht="15" x14ac:dyDescent="0.25">
      <c r="A113" s="3">
        <v>35703</v>
      </c>
      <c r="B113" s="4">
        <v>0.13820325912459391</v>
      </c>
      <c r="C113" s="4">
        <v>0.84976425073254058</v>
      </c>
      <c r="D113" s="28">
        <v>-0.57335773248335276</v>
      </c>
      <c r="E113" s="60"/>
      <c r="F113" s="60"/>
      <c r="G113" s="60"/>
      <c r="H113" s="60"/>
      <c r="I113" s="60"/>
      <c r="J113" s="60"/>
      <c r="K113" s="60"/>
      <c r="S113" s="60"/>
      <c r="T113" s="60"/>
      <c r="U113" s="60"/>
      <c r="V113" s="60"/>
      <c r="W113" s="60"/>
      <c r="X113" s="60"/>
      <c r="Y113" s="60"/>
      <c r="Z113" s="60"/>
      <c r="AA113" s="60"/>
      <c r="AB113" s="60"/>
      <c r="AC113" s="60"/>
      <c r="AD113" s="60"/>
      <c r="AE113" s="60"/>
      <c r="AF113" s="60"/>
      <c r="AG113" s="60"/>
      <c r="AH113" s="60"/>
      <c r="AI113" s="60"/>
      <c r="AJ113" s="60"/>
      <c r="AK113" s="60"/>
      <c r="AL113" s="60"/>
    </row>
    <row r="114" spans="1:38" ht="15" x14ac:dyDescent="0.25">
      <c r="A114" s="3">
        <v>35795</v>
      </c>
      <c r="B114" s="4">
        <v>0.17846658607414331</v>
      </c>
      <c r="C114" s="4">
        <v>0.86979618745480303</v>
      </c>
      <c r="D114" s="28">
        <v>-0.51286301530651635</v>
      </c>
      <c r="E114" s="60"/>
      <c r="F114" s="60"/>
      <c r="G114" s="60"/>
      <c r="H114" s="60"/>
      <c r="I114" s="60"/>
      <c r="J114" s="60"/>
      <c r="K114" s="60"/>
      <c r="S114" s="60"/>
      <c r="T114" s="60"/>
      <c r="U114" s="60"/>
      <c r="V114" s="60"/>
      <c r="W114" s="60"/>
      <c r="X114" s="60"/>
      <c r="Y114" s="60"/>
      <c r="Z114" s="60"/>
      <c r="AA114" s="60"/>
      <c r="AB114" s="60"/>
      <c r="AC114" s="60"/>
      <c r="AD114" s="60"/>
      <c r="AE114" s="60"/>
      <c r="AF114" s="60"/>
      <c r="AG114" s="60"/>
      <c r="AH114" s="60"/>
      <c r="AI114" s="60"/>
      <c r="AJ114" s="60"/>
      <c r="AK114" s="60"/>
      <c r="AL114" s="60"/>
    </row>
    <row r="115" spans="1:38" ht="15" x14ac:dyDescent="0.25">
      <c r="A115" s="3">
        <v>35885</v>
      </c>
      <c r="B115" s="4">
        <v>0.20004929686395831</v>
      </c>
      <c r="C115" s="4">
        <v>0.85711385747513402</v>
      </c>
      <c r="D115" s="28">
        <v>-0.45701526374721752</v>
      </c>
      <c r="E115" s="60"/>
      <c r="F115" s="60"/>
      <c r="G115" s="60"/>
      <c r="H115" s="60"/>
      <c r="I115" s="60"/>
      <c r="J115" s="60"/>
      <c r="K115" s="60"/>
      <c r="S115" s="60"/>
      <c r="T115" s="60"/>
      <c r="U115" s="60"/>
      <c r="V115" s="60"/>
      <c r="W115" s="60"/>
      <c r="X115" s="60"/>
      <c r="Y115" s="60"/>
      <c r="Z115" s="60"/>
      <c r="AA115" s="60"/>
      <c r="AB115" s="60"/>
      <c r="AC115" s="60"/>
      <c r="AD115" s="60"/>
      <c r="AE115" s="60"/>
      <c r="AF115" s="60"/>
      <c r="AG115" s="60"/>
      <c r="AH115" s="60"/>
      <c r="AI115" s="60"/>
      <c r="AJ115" s="60"/>
      <c r="AK115" s="60"/>
      <c r="AL115" s="60"/>
    </row>
    <row r="116" spans="1:38" ht="15" x14ac:dyDescent="0.25">
      <c r="A116" s="3">
        <v>35976</v>
      </c>
      <c r="B116" s="4">
        <v>0.20268793452699441</v>
      </c>
      <c r="C116" s="4">
        <v>0.81296828917985753</v>
      </c>
      <c r="D116" s="28">
        <v>-0.40759242012586883</v>
      </c>
      <c r="E116" s="60"/>
      <c r="F116" s="60"/>
      <c r="G116" s="60"/>
      <c r="H116" s="60"/>
      <c r="I116" s="60"/>
      <c r="J116" s="60"/>
      <c r="K116" s="60"/>
      <c r="S116" s="60"/>
      <c r="T116" s="60"/>
      <c r="U116" s="60"/>
      <c r="V116" s="60"/>
      <c r="W116" s="60"/>
      <c r="X116" s="60"/>
      <c r="Y116" s="60"/>
      <c r="Z116" s="60"/>
      <c r="AA116" s="60"/>
      <c r="AB116" s="60"/>
      <c r="AC116" s="60"/>
      <c r="AD116" s="60"/>
      <c r="AE116" s="60"/>
      <c r="AF116" s="60"/>
      <c r="AG116" s="60"/>
      <c r="AH116" s="60"/>
      <c r="AI116" s="60"/>
      <c r="AJ116" s="60"/>
      <c r="AK116" s="60"/>
      <c r="AL116" s="60"/>
    </row>
    <row r="117" spans="1:38" ht="15" x14ac:dyDescent="0.25">
      <c r="A117" s="3">
        <v>36068</v>
      </c>
      <c r="B117" s="4">
        <v>0.18671943926127541</v>
      </c>
      <c r="C117" s="4">
        <v>0.73948670489603718</v>
      </c>
      <c r="D117" s="28">
        <v>-0.36604782637348637</v>
      </c>
      <c r="E117" s="60"/>
      <c r="F117" s="60"/>
      <c r="G117" s="60"/>
      <c r="H117" s="60"/>
      <c r="I117" s="60"/>
      <c r="J117" s="60"/>
      <c r="K117" s="60"/>
      <c r="S117" s="60"/>
      <c r="T117" s="60"/>
      <c r="U117" s="60"/>
      <c r="V117" s="60"/>
      <c r="W117" s="60"/>
      <c r="X117" s="60"/>
      <c r="Y117" s="60"/>
      <c r="Z117" s="60"/>
      <c r="AA117" s="60"/>
      <c r="AB117" s="60"/>
      <c r="AC117" s="60"/>
      <c r="AD117" s="60"/>
      <c r="AE117" s="60"/>
      <c r="AF117" s="60"/>
      <c r="AG117" s="60"/>
      <c r="AH117" s="60"/>
      <c r="AI117" s="60"/>
      <c r="AJ117" s="60"/>
      <c r="AK117" s="60"/>
      <c r="AL117" s="60"/>
    </row>
    <row r="118" spans="1:38" ht="15" x14ac:dyDescent="0.25">
      <c r="A118" s="3">
        <v>36160</v>
      </c>
      <c r="B118" s="4">
        <v>0.15306263426422151</v>
      </c>
      <c r="C118" s="4">
        <v>0.63960301275208764</v>
      </c>
      <c r="D118" s="28">
        <v>-0.33347774422364468</v>
      </c>
      <c r="E118" s="60"/>
      <c r="F118" s="60"/>
      <c r="G118" s="60"/>
      <c r="H118" s="60"/>
      <c r="I118" s="60"/>
      <c r="J118" s="60"/>
      <c r="K118" s="60"/>
      <c r="S118" s="60"/>
      <c r="T118" s="60"/>
      <c r="U118" s="60"/>
      <c r="V118" s="60"/>
      <c r="W118" s="60"/>
      <c r="X118" s="60"/>
      <c r="Y118" s="60"/>
      <c r="Z118" s="60"/>
      <c r="AA118" s="60"/>
      <c r="AB118" s="60"/>
      <c r="AC118" s="60"/>
      <c r="AD118" s="60"/>
      <c r="AE118" s="60"/>
      <c r="AF118" s="60"/>
      <c r="AG118" s="60"/>
      <c r="AH118" s="60"/>
      <c r="AI118" s="60"/>
      <c r="AJ118" s="60"/>
      <c r="AK118" s="60"/>
      <c r="AL118" s="60"/>
    </row>
    <row r="119" spans="1:38" ht="15" x14ac:dyDescent="0.25">
      <c r="A119" s="3">
        <v>36250</v>
      </c>
      <c r="B119" s="4">
        <v>0.1031839090047886</v>
      </c>
      <c r="C119" s="4">
        <v>0.51696714344720696</v>
      </c>
      <c r="D119" s="28">
        <v>-0.31059932543762969</v>
      </c>
      <c r="E119" s="60"/>
      <c r="F119" s="60"/>
      <c r="G119" s="60"/>
      <c r="H119" s="60"/>
      <c r="I119" s="60"/>
      <c r="J119" s="60"/>
      <c r="K119" s="60"/>
      <c r="S119" s="60"/>
      <c r="T119" s="60"/>
      <c r="U119" s="60"/>
      <c r="V119" s="60"/>
      <c r="W119" s="60"/>
      <c r="X119" s="60"/>
      <c r="Y119" s="60"/>
      <c r="Z119" s="60"/>
      <c r="AA119" s="60"/>
      <c r="AB119" s="60"/>
      <c r="AC119" s="60"/>
      <c r="AD119" s="60"/>
      <c r="AE119" s="60"/>
      <c r="AF119" s="60"/>
      <c r="AG119" s="60"/>
      <c r="AH119" s="60"/>
      <c r="AI119" s="60"/>
      <c r="AJ119" s="60"/>
      <c r="AK119" s="60"/>
      <c r="AL119" s="60"/>
    </row>
    <row r="120" spans="1:38" ht="15" x14ac:dyDescent="0.25">
      <c r="A120" s="3">
        <v>36341</v>
      </c>
      <c r="B120" s="4">
        <v>3.9048253682547607E-2</v>
      </c>
      <c r="C120" s="4">
        <v>0.37583593448737462</v>
      </c>
      <c r="D120" s="28">
        <v>-0.29773942712227941</v>
      </c>
      <c r="E120" s="60"/>
      <c r="F120" s="60"/>
      <c r="G120" s="60"/>
      <c r="H120" s="60"/>
      <c r="I120" s="60"/>
      <c r="J120" s="60"/>
      <c r="K120" s="60"/>
      <c r="S120" s="60"/>
      <c r="T120" s="60"/>
      <c r="U120" s="60"/>
      <c r="V120" s="60"/>
      <c r="W120" s="60"/>
      <c r="X120" s="60"/>
      <c r="Y120" s="60"/>
      <c r="Z120" s="60"/>
      <c r="AA120" s="60"/>
      <c r="AB120" s="60"/>
      <c r="AC120" s="60"/>
      <c r="AD120" s="60"/>
      <c r="AE120" s="60"/>
      <c r="AF120" s="60"/>
      <c r="AG120" s="60"/>
      <c r="AH120" s="60"/>
      <c r="AI120" s="60"/>
      <c r="AJ120" s="60"/>
      <c r="AK120" s="60"/>
      <c r="AL120" s="60"/>
    </row>
    <row r="121" spans="1:38" ht="15" x14ac:dyDescent="0.25">
      <c r="A121" s="3">
        <v>36433</v>
      </c>
      <c r="B121" s="4">
        <v>-3.6942823932316272E-2</v>
      </c>
      <c r="C121" s="4">
        <v>0.22094873777019339</v>
      </c>
      <c r="D121" s="28">
        <v>-0.29483438563482589</v>
      </c>
      <c r="E121" s="60"/>
      <c r="F121" s="60"/>
      <c r="G121" s="60"/>
      <c r="H121" s="60"/>
      <c r="I121" s="60"/>
      <c r="J121" s="60"/>
      <c r="K121" s="60"/>
      <c r="S121" s="60"/>
      <c r="T121" s="60"/>
      <c r="U121" s="60"/>
      <c r="V121" s="60"/>
      <c r="W121" s="60"/>
      <c r="X121" s="60"/>
      <c r="Y121" s="60"/>
      <c r="Z121" s="60"/>
      <c r="AA121" s="60"/>
      <c r="AB121" s="60"/>
      <c r="AC121" s="60"/>
      <c r="AD121" s="60"/>
      <c r="AE121" s="60"/>
      <c r="AF121" s="60"/>
      <c r="AG121" s="60"/>
      <c r="AH121" s="60"/>
      <c r="AI121" s="60"/>
      <c r="AJ121" s="60"/>
      <c r="AK121" s="60"/>
      <c r="AL121" s="60"/>
    </row>
    <row r="122" spans="1:38" ht="15" x14ac:dyDescent="0.25">
      <c r="A122" s="3">
        <v>36525</v>
      </c>
      <c r="B122" s="4">
        <v>-0.1220246378157001</v>
      </c>
      <c r="C122" s="4">
        <v>5.7391306201984793E-2</v>
      </c>
      <c r="D122" s="28">
        <v>-0.30144058183338501</v>
      </c>
      <c r="E122" s="60"/>
      <c r="F122" s="60"/>
      <c r="G122" s="60"/>
      <c r="H122" s="60"/>
      <c r="I122" s="60"/>
      <c r="J122" s="60"/>
      <c r="K122" s="60"/>
      <c r="S122" s="60"/>
      <c r="T122" s="60"/>
      <c r="U122" s="60"/>
      <c r="V122" s="60"/>
      <c r="W122" s="60"/>
      <c r="X122" s="60"/>
      <c r="Y122" s="60"/>
      <c r="Z122" s="60"/>
      <c r="AA122" s="60"/>
      <c r="AB122" s="60"/>
      <c r="AC122" s="60"/>
      <c r="AD122" s="60"/>
      <c r="AE122" s="60"/>
      <c r="AF122" s="60"/>
      <c r="AG122" s="60"/>
      <c r="AH122" s="60"/>
      <c r="AI122" s="60"/>
      <c r="AJ122" s="60"/>
      <c r="AK122" s="60"/>
      <c r="AL122" s="60"/>
    </row>
    <row r="123" spans="1:38" ht="15" x14ac:dyDescent="0.25">
      <c r="A123" s="3">
        <v>36616</v>
      </c>
      <c r="B123" s="4">
        <v>-0.21315178277618979</v>
      </c>
      <c r="C123" s="4">
        <v>-0.1095482081101819</v>
      </c>
      <c r="D123" s="28">
        <v>-0.31675535744219779</v>
      </c>
      <c r="E123" s="60"/>
      <c r="F123" s="60"/>
      <c r="G123" s="60"/>
      <c r="H123" s="60"/>
      <c r="I123" s="60"/>
      <c r="J123" s="60"/>
      <c r="K123" s="60"/>
      <c r="S123" s="60"/>
      <c r="T123" s="60"/>
      <c r="U123" s="60"/>
      <c r="V123" s="60"/>
      <c r="W123" s="60"/>
      <c r="X123" s="60"/>
      <c r="Y123" s="60"/>
      <c r="Z123" s="60"/>
      <c r="AA123" s="60"/>
      <c r="AB123" s="60"/>
      <c r="AC123" s="60"/>
      <c r="AD123" s="60"/>
      <c r="AE123" s="60"/>
      <c r="AF123" s="60"/>
      <c r="AG123" s="60"/>
      <c r="AH123" s="60"/>
      <c r="AI123" s="60"/>
      <c r="AJ123" s="60"/>
      <c r="AK123" s="60"/>
      <c r="AL123" s="60"/>
    </row>
    <row r="124" spans="1:38" ht="15" x14ac:dyDescent="0.25">
      <c r="A124" s="3">
        <v>36707</v>
      </c>
      <c r="B124" s="4">
        <v>-0.30708736385712793</v>
      </c>
      <c r="C124" s="4">
        <v>-0.27452714400774669</v>
      </c>
      <c r="D124" s="28">
        <v>-0.33964758370650899</v>
      </c>
      <c r="E124" s="60"/>
      <c r="F124" s="60"/>
      <c r="G124" s="60"/>
      <c r="H124" s="60"/>
      <c r="I124" s="60"/>
      <c r="J124" s="60"/>
      <c r="K124" s="60"/>
      <c r="S124" s="60"/>
      <c r="T124" s="60"/>
      <c r="U124" s="60"/>
      <c r="V124" s="60"/>
      <c r="W124" s="60"/>
      <c r="X124" s="60"/>
      <c r="Y124" s="60"/>
      <c r="Z124" s="60"/>
      <c r="AA124" s="60"/>
      <c r="AB124" s="60"/>
      <c r="AC124" s="60"/>
      <c r="AD124" s="60"/>
      <c r="AE124" s="60"/>
      <c r="AF124" s="60"/>
      <c r="AG124" s="60"/>
      <c r="AH124" s="60"/>
      <c r="AI124" s="60"/>
      <c r="AJ124" s="60"/>
      <c r="AK124" s="60"/>
      <c r="AL124" s="60"/>
    </row>
    <row r="125" spans="1:38" ht="15" x14ac:dyDescent="0.25">
      <c r="A125" s="3">
        <v>36799</v>
      </c>
      <c r="B125" s="4">
        <v>-0.40049650009547533</v>
      </c>
      <c r="C125" s="4">
        <v>-0.43229605465411192</v>
      </c>
      <c r="D125" s="28">
        <v>-0.36869694553683879</v>
      </c>
      <c r="E125" s="60"/>
      <c r="F125" s="60"/>
      <c r="G125" s="60"/>
      <c r="H125" s="60"/>
      <c r="I125" s="60"/>
      <c r="J125" s="60"/>
      <c r="K125" s="60"/>
      <c r="S125" s="60"/>
      <c r="T125" s="60"/>
      <c r="U125" s="60"/>
      <c r="V125" s="60"/>
      <c r="W125" s="60"/>
      <c r="X125" s="60"/>
      <c r="Y125" s="60"/>
      <c r="Z125" s="60"/>
      <c r="AA125" s="60"/>
      <c r="AB125" s="60"/>
      <c r="AC125" s="60"/>
      <c r="AD125" s="60"/>
      <c r="AE125" s="60"/>
      <c r="AF125" s="60"/>
      <c r="AG125" s="60"/>
      <c r="AH125" s="60"/>
      <c r="AI125" s="60"/>
      <c r="AJ125" s="60"/>
      <c r="AK125" s="60"/>
      <c r="AL125" s="60"/>
    </row>
    <row r="126" spans="1:38" ht="15" x14ac:dyDescent="0.25">
      <c r="A126" s="3">
        <v>36891</v>
      </c>
      <c r="B126" s="4">
        <v>-0.49004152954517177</v>
      </c>
      <c r="C126" s="4">
        <v>-0.57784226645149928</v>
      </c>
      <c r="D126" s="28">
        <v>-0.40224079263884432</v>
      </c>
      <c r="E126" s="60"/>
      <c r="F126" s="60"/>
      <c r="G126" s="60"/>
      <c r="H126" s="60"/>
      <c r="I126" s="60"/>
      <c r="J126" s="60"/>
      <c r="K126" s="60"/>
      <c r="S126" s="60"/>
      <c r="T126" s="60"/>
      <c r="U126" s="60"/>
      <c r="V126" s="60"/>
      <c r="W126" s="60"/>
      <c r="X126" s="60"/>
      <c r="Y126" s="60"/>
      <c r="Z126" s="60"/>
      <c r="AA126" s="60"/>
      <c r="AB126" s="60"/>
      <c r="AC126" s="60"/>
      <c r="AD126" s="60"/>
      <c r="AE126" s="60"/>
      <c r="AF126" s="60"/>
      <c r="AG126" s="60"/>
      <c r="AH126" s="60"/>
      <c r="AI126" s="60"/>
      <c r="AJ126" s="60"/>
      <c r="AK126" s="60"/>
      <c r="AL126" s="60"/>
    </row>
    <row r="127" spans="1:38" ht="15" x14ac:dyDescent="0.25">
      <c r="A127" s="3">
        <v>36981</v>
      </c>
      <c r="B127" s="4">
        <v>-0.57247633557829747</v>
      </c>
      <c r="C127" s="4">
        <v>-0.70652544250794325</v>
      </c>
      <c r="D127" s="28">
        <v>-0.43842722864865169</v>
      </c>
      <c r="E127" s="60"/>
      <c r="F127" s="60"/>
      <c r="G127" s="60"/>
      <c r="H127" s="60"/>
      <c r="I127" s="60"/>
      <c r="J127" s="60"/>
      <c r="K127" s="60"/>
      <c r="S127" s="60"/>
      <c r="T127" s="60"/>
      <c r="U127" s="60"/>
      <c r="V127" s="60"/>
      <c r="W127" s="60"/>
      <c r="X127" s="60"/>
      <c r="Y127" s="60"/>
      <c r="Z127" s="60"/>
      <c r="AA127" s="60"/>
      <c r="AB127" s="60"/>
      <c r="AC127" s="60"/>
      <c r="AD127" s="60"/>
      <c r="AE127" s="60"/>
      <c r="AF127" s="60"/>
      <c r="AG127" s="60"/>
      <c r="AH127" s="60"/>
      <c r="AI127" s="60"/>
      <c r="AJ127" s="60"/>
      <c r="AK127" s="60"/>
      <c r="AL127" s="60"/>
    </row>
    <row r="128" spans="1:38" ht="15" x14ac:dyDescent="0.25">
      <c r="A128" s="3">
        <v>37072</v>
      </c>
      <c r="B128" s="4">
        <v>-0.64473727676261472</v>
      </c>
      <c r="C128" s="4">
        <v>-0.81420158934075004</v>
      </c>
      <c r="D128" s="28">
        <v>-0.4752729641844794</v>
      </c>
      <c r="E128" s="60"/>
      <c r="F128" s="60"/>
      <c r="G128" s="60"/>
      <c r="H128" s="60"/>
      <c r="I128" s="60"/>
      <c r="J128" s="60"/>
      <c r="K128" s="60"/>
      <c r="S128" s="60"/>
      <c r="T128" s="60"/>
      <c r="U128" s="60"/>
      <c r="V128" s="60"/>
      <c r="W128" s="60"/>
      <c r="X128" s="60"/>
      <c r="Y128" s="60"/>
      <c r="Z128" s="60"/>
      <c r="AA128" s="60"/>
      <c r="AB128" s="60"/>
      <c r="AC128" s="60"/>
      <c r="AD128" s="60"/>
      <c r="AE128" s="60"/>
      <c r="AF128" s="60"/>
      <c r="AG128" s="60"/>
      <c r="AH128" s="60"/>
      <c r="AI128" s="60"/>
      <c r="AJ128" s="60"/>
      <c r="AK128" s="60"/>
      <c r="AL128" s="60"/>
    </row>
    <row r="129" spans="1:38" ht="15" x14ac:dyDescent="0.25">
      <c r="A129" s="3">
        <v>37164</v>
      </c>
      <c r="B129" s="4">
        <v>-0.70402833116605301</v>
      </c>
      <c r="C129" s="4">
        <v>-0.89733230910573492</v>
      </c>
      <c r="D129" s="28">
        <v>-0.51072435322637111</v>
      </c>
      <c r="E129" s="60"/>
      <c r="F129" s="60"/>
      <c r="G129" s="60"/>
      <c r="H129" s="60"/>
      <c r="I129" s="60"/>
      <c r="J129" s="60"/>
      <c r="K129" s="60"/>
      <c r="S129" s="60"/>
      <c r="T129" s="60"/>
      <c r="U129" s="60"/>
      <c r="V129" s="60"/>
      <c r="W129" s="60"/>
      <c r="X129" s="60"/>
      <c r="Y129" s="60"/>
      <c r="Z129" s="60"/>
      <c r="AA129" s="60"/>
      <c r="AB129" s="60"/>
      <c r="AC129" s="60"/>
      <c r="AD129" s="60"/>
      <c r="AE129" s="60"/>
      <c r="AF129" s="60"/>
      <c r="AG129" s="60"/>
      <c r="AH129" s="60"/>
      <c r="AI129" s="60"/>
      <c r="AJ129" s="60"/>
      <c r="AK129" s="60"/>
      <c r="AL129" s="60"/>
    </row>
    <row r="130" spans="1:38" ht="15" x14ac:dyDescent="0.25">
      <c r="A130" s="3">
        <v>37256</v>
      </c>
      <c r="B130" s="4">
        <v>-0.74789825609920935</v>
      </c>
      <c r="C130" s="4">
        <v>-0.95307654558954047</v>
      </c>
      <c r="D130" s="28">
        <v>-0.54271996660887822</v>
      </c>
      <c r="E130" s="60"/>
      <c r="F130" s="60"/>
      <c r="G130" s="60"/>
      <c r="H130" s="60"/>
      <c r="I130" s="60"/>
      <c r="J130" s="60"/>
      <c r="K130" s="60"/>
      <c r="S130" s="60"/>
      <c r="T130" s="60"/>
      <c r="U130" s="60"/>
      <c r="V130" s="60"/>
      <c r="W130" s="60"/>
      <c r="X130" s="60"/>
      <c r="Y130" s="60"/>
      <c r="Z130" s="60"/>
      <c r="AA130" s="60"/>
      <c r="AB130" s="60"/>
      <c r="AC130" s="60"/>
      <c r="AD130" s="60"/>
      <c r="AE130" s="60"/>
      <c r="AF130" s="60"/>
      <c r="AG130" s="60"/>
      <c r="AH130" s="60"/>
      <c r="AI130" s="60"/>
      <c r="AJ130" s="60"/>
      <c r="AK130" s="60"/>
      <c r="AL130" s="60"/>
    </row>
    <row r="131" spans="1:38" ht="15" x14ac:dyDescent="0.25">
      <c r="A131" s="3">
        <v>37346</v>
      </c>
      <c r="B131" s="4">
        <v>-0.77430780984719094</v>
      </c>
      <c r="C131" s="4">
        <v>-0.97936258678575683</v>
      </c>
      <c r="D131" s="28">
        <v>-0.56925303290862506</v>
      </c>
      <c r="E131" s="60"/>
      <c r="F131" s="60"/>
      <c r="G131" s="60"/>
      <c r="H131" s="60"/>
      <c r="I131" s="60"/>
      <c r="J131" s="60"/>
      <c r="K131" s="60"/>
      <c r="S131" s="60"/>
      <c r="T131" s="60"/>
      <c r="U131" s="60"/>
      <c r="V131" s="60"/>
      <c r="W131" s="60"/>
      <c r="X131" s="60"/>
      <c r="Y131" s="60"/>
      <c r="Z131" s="60"/>
      <c r="AA131" s="60"/>
      <c r="AB131" s="60"/>
      <c r="AC131" s="60"/>
      <c r="AD131" s="60"/>
      <c r="AE131" s="60"/>
      <c r="AF131" s="60"/>
      <c r="AG131" s="60"/>
      <c r="AH131" s="60"/>
      <c r="AI131" s="60"/>
      <c r="AJ131" s="60"/>
      <c r="AK131" s="60"/>
      <c r="AL131" s="60"/>
    </row>
    <row r="132" spans="1:38" ht="15" x14ac:dyDescent="0.25">
      <c r="A132" s="3">
        <v>37437</v>
      </c>
      <c r="B132" s="4">
        <v>-0.78168537525481974</v>
      </c>
      <c r="C132" s="4">
        <v>-0.97493865467660024</v>
      </c>
      <c r="D132" s="28">
        <v>-0.58843209583303924</v>
      </c>
      <c r="E132" s="60"/>
      <c r="F132" s="60"/>
      <c r="G132" s="60"/>
      <c r="H132" s="60"/>
      <c r="I132" s="60"/>
      <c r="J132" s="60"/>
      <c r="K132" s="60"/>
      <c r="S132" s="60"/>
      <c r="T132" s="60"/>
      <c r="U132" s="60"/>
      <c r="V132" s="60"/>
      <c r="W132" s="60"/>
      <c r="X132" s="60"/>
      <c r="Y132" s="60"/>
      <c r="Z132" s="60"/>
      <c r="AA132" s="60"/>
      <c r="AB132" s="60"/>
      <c r="AC132" s="60"/>
      <c r="AD132" s="60"/>
      <c r="AE132" s="60"/>
      <c r="AF132" s="60"/>
      <c r="AG132" s="60"/>
      <c r="AH132" s="60"/>
      <c r="AI132" s="60"/>
      <c r="AJ132" s="60"/>
      <c r="AK132" s="60"/>
      <c r="AL132" s="60"/>
    </row>
    <row r="133" spans="1:38" ht="15" x14ac:dyDescent="0.25">
      <c r="A133" s="3">
        <v>37529</v>
      </c>
      <c r="B133" s="4">
        <v>-0.76896965737388312</v>
      </c>
      <c r="C133" s="4">
        <v>-0.93940101721014779</v>
      </c>
      <c r="D133" s="28">
        <v>-0.59853829753761856</v>
      </c>
      <c r="E133" s="60"/>
      <c r="F133" s="60"/>
      <c r="G133" s="60"/>
      <c r="H133" s="60"/>
      <c r="I133" s="60"/>
      <c r="J133" s="60"/>
      <c r="K133" s="60"/>
      <c r="S133" s="60"/>
      <c r="T133" s="60"/>
      <c r="U133" s="60"/>
      <c r="V133" s="60"/>
      <c r="W133" s="60"/>
      <c r="X133" s="60"/>
      <c r="Y133" s="60"/>
      <c r="Z133" s="60"/>
      <c r="AA133" s="60"/>
      <c r="AB133" s="60"/>
      <c r="AC133" s="60"/>
      <c r="AD133" s="60"/>
      <c r="AE133" s="60"/>
      <c r="AF133" s="60"/>
      <c r="AG133" s="60"/>
      <c r="AH133" s="60"/>
      <c r="AI133" s="60"/>
      <c r="AJ133" s="60"/>
      <c r="AK133" s="60"/>
      <c r="AL133" s="60"/>
    </row>
    <row r="134" spans="1:38" ht="15" x14ac:dyDescent="0.25">
      <c r="A134" s="3">
        <v>37621</v>
      </c>
      <c r="B134" s="4">
        <v>-0.73563848914173968</v>
      </c>
      <c r="C134" s="4">
        <v>-0.87319918100777261</v>
      </c>
      <c r="D134" s="28">
        <v>-0.59807779727570676</v>
      </c>
      <c r="E134" s="60"/>
      <c r="F134" s="60"/>
      <c r="G134" s="60"/>
      <c r="H134" s="60"/>
      <c r="I134" s="60"/>
      <c r="J134" s="60"/>
      <c r="K134" s="60"/>
      <c r="S134" s="60"/>
      <c r="T134" s="60"/>
      <c r="U134" s="60"/>
      <c r="V134" s="60"/>
      <c r="W134" s="60"/>
      <c r="X134" s="60"/>
      <c r="Y134" s="60"/>
      <c r="Z134" s="60"/>
      <c r="AA134" s="60"/>
      <c r="AB134" s="60"/>
      <c r="AC134" s="60"/>
      <c r="AD134" s="60"/>
      <c r="AE134" s="60"/>
      <c r="AF134" s="60"/>
      <c r="AG134" s="60"/>
      <c r="AH134" s="60"/>
      <c r="AI134" s="60"/>
      <c r="AJ134" s="60"/>
      <c r="AK134" s="60"/>
      <c r="AL134" s="60"/>
    </row>
    <row r="135" spans="1:38" ht="15" x14ac:dyDescent="0.25">
      <c r="A135" s="3">
        <v>37711</v>
      </c>
      <c r="B135" s="4">
        <v>-0.68172316002754108</v>
      </c>
      <c r="C135" s="4">
        <v>-0.77761834844300282</v>
      </c>
      <c r="D135" s="28">
        <v>-0.58582797161207945</v>
      </c>
      <c r="E135" s="60"/>
      <c r="F135" s="60"/>
      <c r="G135" s="60"/>
      <c r="H135" s="60"/>
      <c r="I135" s="60"/>
      <c r="J135" s="60"/>
      <c r="K135" s="60"/>
      <c r="S135" s="60"/>
      <c r="T135" s="60"/>
      <c r="U135" s="60"/>
      <c r="V135" s="60"/>
      <c r="W135" s="60"/>
      <c r="X135" s="60"/>
      <c r="Y135" s="60"/>
      <c r="Z135" s="60"/>
      <c r="AA135" s="60"/>
      <c r="AB135" s="60"/>
      <c r="AC135" s="60"/>
      <c r="AD135" s="60"/>
      <c r="AE135" s="60"/>
      <c r="AF135" s="60"/>
      <c r="AG135" s="60"/>
      <c r="AH135" s="60"/>
      <c r="AI135" s="60"/>
      <c r="AJ135" s="60"/>
      <c r="AK135" s="60"/>
      <c r="AL135" s="60"/>
    </row>
    <row r="136" spans="1:38" ht="15" x14ac:dyDescent="0.25">
      <c r="A136" s="3">
        <v>37802</v>
      </c>
      <c r="B136" s="4">
        <v>-0.60780807224297451</v>
      </c>
      <c r="C136" s="4">
        <v>-0.65473993206241365</v>
      </c>
      <c r="D136" s="28">
        <v>-0.56087621242353536</v>
      </c>
      <c r="E136" s="60"/>
      <c r="F136" s="60"/>
      <c r="G136" s="60"/>
      <c r="H136" s="60"/>
      <c r="I136" s="60"/>
      <c r="J136" s="60"/>
      <c r="K136" s="60"/>
      <c r="S136" s="60"/>
      <c r="T136" s="60"/>
      <c r="U136" s="60"/>
      <c r="V136" s="60"/>
      <c r="W136" s="60"/>
      <c r="X136" s="60"/>
      <c r="Y136" s="60"/>
      <c r="Z136" s="60"/>
      <c r="AA136" s="60"/>
      <c r="AB136" s="60"/>
      <c r="AC136" s="60"/>
      <c r="AD136" s="60"/>
      <c r="AE136" s="60"/>
      <c r="AF136" s="60"/>
      <c r="AG136" s="60"/>
      <c r="AH136" s="60"/>
      <c r="AI136" s="60"/>
      <c r="AJ136" s="60"/>
      <c r="AK136" s="60"/>
      <c r="AL136" s="60"/>
    </row>
    <row r="137" spans="1:38" ht="15" x14ac:dyDescent="0.25">
      <c r="A137" s="3">
        <v>37894</v>
      </c>
      <c r="B137" s="4">
        <v>-0.51501591694440796</v>
      </c>
      <c r="C137" s="4">
        <v>-0.50738149630540386</v>
      </c>
      <c r="D137" s="28">
        <v>-0.52265033758341195</v>
      </c>
      <c r="E137" s="60"/>
      <c r="F137" s="60"/>
      <c r="G137" s="60"/>
      <c r="H137" s="60"/>
      <c r="I137" s="60"/>
      <c r="J137" s="60"/>
      <c r="K137" s="60"/>
      <c r="S137" s="60"/>
      <c r="T137" s="60"/>
      <c r="U137" s="60"/>
      <c r="V137" s="60"/>
      <c r="W137" s="60"/>
      <c r="X137" s="60"/>
      <c r="Y137" s="60"/>
      <c r="Z137" s="60"/>
      <c r="AA137" s="60"/>
      <c r="AB137" s="60"/>
      <c r="AC137" s="60"/>
      <c r="AD137" s="60"/>
      <c r="AE137" s="60"/>
      <c r="AF137" s="60"/>
      <c r="AG137" s="60"/>
      <c r="AH137" s="60"/>
      <c r="AI137" s="60"/>
      <c r="AJ137" s="60"/>
      <c r="AK137" s="60"/>
      <c r="AL137" s="60"/>
    </row>
    <row r="138" spans="1:38" ht="15" x14ac:dyDescent="0.25">
      <c r="A138" s="3">
        <v>37986</v>
      </c>
      <c r="B138" s="4">
        <v>-0.40497893860046619</v>
      </c>
      <c r="C138" s="4">
        <v>-0.33901802577895462</v>
      </c>
      <c r="D138" s="28">
        <v>-0.47093985142197781</v>
      </c>
      <c r="E138" s="60"/>
      <c r="F138" s="60"/>
      <c r="G138" s="60"/>
      <c r="H138" s="60"/>
      <c r="I138" s="60"/>
      <c r="J138" s="60"/>
      <c r="K138" s="60"/>
      <c r="S138" s="60"/>
      <c r="T138" s="60"/>
      <c r="U138" s="60"/>
      <c r="V138" s="60"/>
      <c r="W138" s="60"/>
      <c r="X138" s="60"/>
      <c r="Y138" s="60"/>
      <c r="Z138" s="60"/>
      <c r="AA138" s="60"/>
      <c r="AB138" s="60"/>
      <c r="AC138" s="60"/>
      <c r="AD138" s="60"/>
      <c r="AE138" s="60"/>
      <c r="AF138" s="60"/>
      <c r="AG138" s="60"/>
      <c r="AH138" s="60"/>
      <c r="AI138" s="60"/>
      <c r="AJ138" s="60"/>
      <c r="AK138" s="60"/>
      <c r="AL138" s="60"/>
    </row>
    <row r="139" spans="1:38" ht="15" x14ac:dyDescent="0.25">
      <c r="A139" s="3">
        <v>38077</v>
      </c>
      <c r="B139" s="4">
        <v>-0.27979720965667187</v>
      </c>
      <c r="C139" s="4">
        <v>-0.15368688725452961</v>
      </c>
      <c r="D139" s="28">
        <v>-0.40590753205881408</v>
      </c>
      <c r="E139" s="60"/>
      <c r="F139" s="60"/>
      <c r="G139" s="60"/>
      <c r="H139" s="60"/>
      <c r="I139" s="60"/>
      <c r="J139" s="60"/>
      <c r="K139" s="60"/>
      <c r="S139" s="60"/>
      <c r="T139" s="60"/>
      <c r="U139" s="60"/>
      <c r="V139" s="60"/>
      <c r="W139" s="60"/>
      <c r="X139" s="60"/>
      <c r="Y139" s="60"/>
      <c r="Z139" s="60"/>
      <c r="AA139" s="60"/>
      <c r="AB139" s="60"/>
      <c r="AC139" s="60"/>
      <c r="AD139" s="60"/>
      <c r="AE139" s="60"/>
      <c r="AF139" s="60"/>
      <c r="AG139" s="60"/>
      <c r="AH139" s="60"/>
      <c r="AI139" s="60"/>
      <c r="AJ139" s="60"/>
      <c r="AK139" s="60"/>
      <c r="AL139" s="60"/>
    </row>
    <row r="140" spans="1:38" ht="15" x14ac:dyDescent="0.25">
      <c r="A140" s="3">
        <v>38168</v>
      </c>
      <c r="B140" s="4">
        <v>-0.14198516088178151</v>
      </c>
      <c r="C140" s="4">
        <v>4.4120752631381141E-2</v>
      </c>
      <c r="D140" s="28">
        <v>-0.32809107439494423</v>
      </c>
      <c r="E140" s="60"/>
      <c r="F140" s="60"/>
      <c r="G140" s="60"/>
      <c r="H140" s="60"/>
      <c r="I140" s="60"/>
      <c r="J140" s="60"/>
      <c r="K140" s="60"/>
      <c r="S140" s="60"/>
      <c r="T140" s="60"/>
      <c r="U140" s="60"/>
      <c r="V140" s="60"/>
      <c r="W140" s="60"/>
      <c r="X140" s="60"/>
      <c r="Y140" s="60"/>
      <c r="Z140" s="60"/>
      <c r="AA140" s="60"/>
      <c r="AB140" s="60"/>
      <c r="AC140" s="60"/>
      <c r="AD140" s="60"/>
      <c r="AE140" s="60"/>
      <c r="AF140" s="60"/>
      <c r="AG140" s="60"/>
      <c r="AH140" s="60"/>
      <c r="AI140" s="60"/>
      <c r="AJ140" s="60"/>
      <c r="AK140" s="60"/>
      <c r="AL140" s="60"/>
    </row>
    <row r="141" spans="1:38" ht="15" x14ac:dyDescent="0.25">
      <c r="A141" s="3">
        <v>38260</v>
      </c>
      <c r="B141" s="4">
        <v>5.5921025728940246E-3</v>
      </c>
      <c r="C141" s="4">
        <v>0.24957897969319981</v>
      </c>
      <c r="D141" s="28">
        <v>-0.23839477454741179</v>
      </c>
      <c r="E141" s="60"/>
      <c r="F141" s="60"/>
      <c r="G141" s="60"/>
      <c r="H141" s="60"/>
      <c r="I141" s="60"/>
      <c r="J141" s="60"/>
      <c r="K141" s="60"/>
      <c r="S141" s="60"/>
      <c r="T141" s="60"/>
      <c r="U141" s="60"/>
      <c r="V141" s="60"/>
      <c r="W141" s="60"/>
      <c r="X141" s="60"/>
      <c r="Y141" s="60"/>
      <c r="Z141" s="60"/>
      <c r="AA141" s="60"/>
      <c r="AB141" s="60"/>
      <c r="AC141" s="60"/>
      <c r="AD141" s="60"/>
      <c r="AE141" s="60"/>
      <c r="AF141" s="60"/>
      <c r="AG141" s="60"/>
      <c r="AH141" s="60"/>
      <c r="AI141" s="60"/>
      <c r="AJ141" s="60"/>
      <c r="AK141" s="60"/>
      <c r="AL141" s="60"/>
    </row>
    <row r="142" spans="1:38" ht="15" x14ac:dyDescent="0.25">
      <c r="A142" s="3">
        <v>38352</v>
      </c>
      <c r="B142" s="4">
        <v>0.15979093002582409</v>
      </c>
      <c r="C142" s="4">
        <v>0.45765335737852991</v>
      </c>
      <c r="D142" s="28">
        <v>-0.13807149732688179</v>
      </c>
      <c r="E142" s="60"/>
      <c r="F142" s="60"/>
      <c r="G142" s="60"/>
      <c r="H142" s="60"/>
      <c r="I142" s="60"/>
      <c r="J142" s="60"/>
      <c r="K142" s="60"/>
      <c r="S142" s="60"/>
      <c r="T142" s="60"/>
      <c r="U142" s="60"/>
      <c r="V142" s="60"/>
      <c r="W142" s="60"/>
      <c r="X142" s="60"/>
      <c r="Y142" s="60"/>
      <c r="Z142" s="60"/>
      <c r="AA142" s="60"/>
      <c r="AB142" s="60"/>
      <c r="AC142" s="60"/>
      <c r="AD142" s="60"/>
      <c r="AE142" s="60"/>
      <c r="AF142" s="60"/>
      <c r="AG142" s="60"/>
      <c r="AH142" s="60"/>
      <c r="AI142" s="60"/>
      <c r="AJ142" s="60"/>
      <c r="AK142" s="60"/>
      <c r="AL142" s="60"/>
    </row>
    <row r="143" spans="1:38" ht="15" x14ac:dyDescent="0.25">
      <c r="A143" s="3">
        <v>38442</v>
      </c>
      <c r="B143" s="4">
        <v>0.31726774096047672</v>
      </c>
      <c r="C143" s="4">
        <v>0.6632308984897034</v>
      </c>
      <c r="D143" s="28">
        <v>-2.8695416568749951E-2</v>
      </c>
      <c r="E143" s="60"/>
      <c r="F143" s="60"/>
      <c r="G143" s="60"/>
      <c r="H143" s="60"/>
      <c r="I143" s="60"/>
      <c r="J143" s="60"/>
      <c r="K143" s="60"/>
      <c r="S143" s="60"/>
      <c r="T143" s="60"/>
      <c r="U143" s="60"/>
      <c r="V143" s="60"/>
      <c r="W143" s="60"/>
      <c r="X143" s="60"/>
      <c r="Y143" s="60"/>
      <c r="Z143" s="60"/>
      <c r="AA143" s="60"/>
      <c r="AB143" s="60"/>
      <c r="AC143" s="60"/>
      <c r="AD143" s="60"/>
      <c r="AE143" s="60"/>
      <c r="AF143" s="60"/>
      <c r="AG143" s="60"/>
      <c r="AH143" s="60"/>
      <c r="AI143" s="60"/>
      <c r="AJ143" s="60"/>
      <c r="AK143" s="60"/>
      <c r="AL143" s="60"/>
    </row>
    <row r="144" spans="1:38" ht="15" x14ac:dyDescent="0.25">
      <c r="A144" s="3">
        <v>38533</v>
      </c>
      <c r="B144" s="4">
        <v>0.47456203533189051</v>
      </c>
      <c r="C144" s="4">
        <v>0.86125032318340045</v>
      </c>
      <c r="D144" s="28">
        <v>8.7873747480380585E-2</v>
      </c>
      <c r="E144" s="60"/>
      <c r="F144" s="60"/>
      <c r="G144" s="60"/>
      <c r="H144" s="60"/>
      <c r="I144" s="60"/>
      <c r="J144" s="60"/>
      <c r="K144" s="60"/>
      <c r="S144" s="60"/>
      <c r="T144" s="60"/>
      <c r="U144" s="60"/>
      <c r="V144" s="60"/>
      <c r="W144" s="60"/>
      <c r="X144" s="60"/>
      <c r="Y144" s="60"/>
      <c r="Z144" s="60"/>
      <c r="AA144" s="60"/>
      <c r="AB144" s="60"/>
      <c r="AC144" s="60"/>
      <c r="AD144" s="60"/>
      <c r="AE144" s="60"/>
      <c r="AF144" s="60"/>
      <c r="AG144" s="60"/>
      <c r="AH144" s="60"/>
      <c r="AI144" s="60"/>
      <c r="AJ144" s="60"/>
      <c r="AK144" s="60"/>
      <c r="AL144" s="60"/>
    </row>
    <row r="145" spans="1:38" ht="15" x14ac:dyDescent="0.25">
      <c r="A145" s="3">
        <v>38625</v>
      </c>
      <c r="B145" s="4">
        <v>0.6281816289731379</v>
      </c>
      <c r="C145" s="4">
        <v>1.0468292031554609</v>
      </c>
      <c r="D145" s="28">
        <v>0.20953405479081469</v>
      </c>
      <c r="E145" s="60"/>
      <c r="F145" s="60"/>
      <c r="G145" s="60"/>
      <c r="H145" s="60"/>
      <c r="I145" s="60"/>
      <c r="J145" s="60"/>
      <c r="K145" s="60"/>
      <c r="S145" s="60"/>
      <c r="T145" s="60"/>
      <c r="U145" s="60"/>
      <c r="V145" s="60"/>
      <c r="W145" s="60"/>
      <c r="X145" s="60"/>
      <c r="Y145" s="60"/>
      <c r="Z145" s="60"/>
      <c r="AA145" s="60"/>
      <c r="AB145" s="60"/>
      <c r="AC145" s="60"/>
      <c r="AD145" s="60"/>
      <c r="AE145" s="60"/>
      <c r="AF145" s="60"/>
      <c r="AG145" s="60"/>
      <c r="AH145" s="60"/>
      <c r="AI145" s="60"/>
      <c r="AJ145" s="60"/>
      <c r="AK145" s="60"/>
      <c r="AL145" s="60"/>
    </row>
    <row r="146" spans="1:38" ht="15" x14ac:dyDescent="0.25">
      <c r="A146" s="3">
        <v>38717</v>
      </c>
      <c r="B146" s="4">
        <v>0.77468792498778027</v>
      </c>
      <c r="C146" s="4">
        <v>1.2153847424425039</v>
      </c>
      <c r="D146" s="28">
        <v>0.33399110753305672</v>
      </c>
      <c r="E146" s="60"/>
      <c r="F146" s="60"/>
      <c r="G146" s="60"/>
      <c r="H146" s="60"/>
      <c r="I146" s="60"/>
      <c r="J146" s="60"/>
      <c r="K146" s="60"/>
      <c r="S146" s="60"/>
      <c r="T146" s="60"/>
      <c r="U146" s="60"/>
      <c r="V146" s="60"/>
      <c r="W146" s="60"/>
      <c r="X146" s="60"/>
      <c r="Y146" s="60"/>
      <c r="Z146" s="60"/>
      <c r="AA146" s="60"/>
      <c r="AB146" s="60"/>
      <c r="AC146" s="60"/>
      <c r="AD146" s="60"/>
      <c r="AE146" s="60"/>
      <c r="AF146" s="60"/>
      <c r="AG146" s="60"/>
      <c r="AH146" s="60"/>
      <c r="AI146" s="60"/>
      <c r="AJ146" s="60"/>
      <c r="AK146" s="60"/>
      <c r="AL146" s="60"/>
    </row>
    <row r="147" spans="1:38" ht="15" x14ac:dyDescent="0.25">
      <c r="A147" s="3">
        <v>38807</v>
      </c>
      <c r="B147" s="4">
        <v>0.91077906934661224</v>
      </c>
      <c r="C147" s="4">
        <v>1.3627451799787429</v>
      </c>
      <c r="D147" s="28">
        <v>0.45881295871448169</v>
      </c>
      <c r="E147" s="60"/>
      <c r="F147" s="60"/>
      <c r="G147" s="60"/>
      <c r="H147" s="60"/>
      <c r="I147" s="60"/>
      <c r="J147" s="60"/>
      <c r="K147" s="60"/>
      <c r="S147" s="60"/>
      <c r="T147" s="60"/>
      <c r="U147" s="60"/>
      <c r="V147" s="60"/>
      <c r="W147" s="60"/>
      <c r="X147" s="60"/>
      <c r="Y147" s="60"/>
      <c r="Z147" s="60"/>
      <c r="AA147" s="60"/>
      <c r="AB147" s="60"/>
      <c r="AC147" s="60"/>
      <c r="AD147" s="60"/>
      <c r="AE147" s="60"/>
      <c r="AF147" s="60"/>
      <c r="AG147" s="60"/>
      <c r="AH147" s="60"/>
      <c r="AI147" s="60"/>
      <c r="AJ147" s="60"/>
      <c r="AK147" s="60"/>
      <c r="AL147" s="60"/>
    </row>
    <row r="148" spans="1:38" ht="15" x14ac:dyDescent="0.25">
      <c r="A148" s="3">
        <v>38898</v>
      </c>
      <c r="B148" s="4">
        <v>1.033368930950012</v>
      </c>
      <c r="C148" s="4">
        <v>1.485249109555925</v>
      </c>
      <c r="D148" s="28">
        <v>0.58148875234409814</v>
      </c>
      <c r="E148" s="60"/>
      <c r="F148" s="60"/>
      <c r="G148" s="60"/>
      <c r="H148" s="60"/>
      <c r="I148" s="60"/>
      <c r="J148" s="60"/>
      <c r="K148" s="60"/>
      <c r="S148" s="60"/>
      <c r="T148" s="60"/>
      <c r="U148" s="60"/>
      <c r="V148" s="60"/>
      <c r="W148" s="60"/>
      <c r="X148" s="60"/>
      <c r="Y148" s="60"/>
      <c r="Z148" s="60"/>
      <c r="AA148" s="60"/>
      <c r="AB148" s="60"/>
      <c r="AC148" s="60"/>
      <c r="AD148" s="60"/>
      <c r="AE148" s="60"/>
      <c r="AF148" s="60"/>
      <c r="AG148" s="60"/>
      <c r="AH148" s="60"/>
      <c r="AI148" s="60"/>
      <c r="AJ148" s="60"/>
      <c r="AK148" s="60"/>
      <c r="AL148" s="60"/>
    </row>
    <row r="149" spans="1:38" ht="15" x14ac:dyDescent="0.25">
      <c r="A149" s="3">
        <v>38990</v>
      </c>
      <c r="B149" s="4">
        <v>1.139659989566044</v>
      </c>
      <c r="C149" s="4">
        <v>1.579830388862584</v>
      </c>
      <c r="D149" s="28">
        <v>0.69948959026950375</v>
      </c>
      <c r="E149" s="60"/>
      <c r="F149" s="60"/>
      <c r="G149" s="60"/>
      <c r="H149" s="60"/>
      <c r="I149" s="60"/>
      <c r="J149" s="60"/>
      <c r="K149" s="60"/>
      <c r="S149" s="60"/>
      <c r="T149" s="60"/>
      <c r="U149" s="60"/>
      <c r="V149" s="60"/>
      <c r="W149" s="60"/>
      <c r="X149" s="60"/>
      <c r="Y149" s="60"/>
      <c r="Z149" s="60"/>
      <c r="AA149" s="60"/>
      <c r="AB149" s="60"/>
      <c r="AC149" s="60"/>
      <c r="AD149" s="60"/>
      <c r="AE149" s="60"/>
      <c r="AF149" s="60"/>
      <c r="AG149" s="60"/>
      <c r="AH149" s="60"/>
      <c r="AI149" s="60"/>
      <c r="AJ149" s="60"/>
      <c r="AK149" s="60"/>
      <c r="AL149" s="60"/>
    </row>
    <row r="150" spans="1:38" ht="15" x14ac:dyDescent="0.25">
      <c r="A150" s="3">
        <v>39082</v>
      </c>
      <c r="B150" s="4">
        <v>1.227208404449633</v>
      </c>
      <c r="C150" s="4">
        <v>1.644086738967476</v>
      </c>
      <c r="D150" s="28">
        <v>0.81033006993178891</v>
      </c>
      <c r="E150" s="60"/>
      <c r="F150" s="60"/>
      <c r="G150" s="60"/>
      <c r="H150" s="60"/>
      <c r="I150" s="60"/>
      <c r="J150" s="60"/>
      <c r="K150" s="60"/>
      <c r="S150" s="60"/>
      <c r="T150" s="60"/>
      <c r="U150" s="60"/>
      <c r="V150" s="60"/>
      <c r="W150" s="60"/>
      <c r="X150" s="60"/>
      <c r="Y150" s="60"/>
      <c r="Z150" s="60"/>
      <c r="AA150" s="60"/>
      <c r="AB150" s="60"/>
      <c r="AC150" s="60"/>
      <c r="AD150" s="60"/>
      <c r="AE150" s="60"/>
      <c r="AF150" s="60"/>
      <c r="AG150" s="60"/>
      <c r="AH150" s="60"/>
      <c r="AI150" s="60"/>
      <c r="AJ150" s="60"/>
      <c r="AK150" s="60"/>
      <c r="AL150" s="60"/>
    </row>
    <row r="151" spans="1:38" ht="15" x14ac:dyDescent="0.25">
      <c r="A151" s="3">
        <v>39172</v>
      </c>
      <c r="B151" s="4">
        <v>1.2939797661399659</v>
      </c>
      <c r="C151" s="4">
        <v>1.6763306059103851</v>
      </c>
      <c r="D151" s="28">
        <v>0.9116289263695464</v>
      </c>
      <c r="E151" s="60"/>
      <c r="F151" s="60"/>
      <c r="G151" s="60"/>
      <c r="H151" s="60"/>
      <c r="I151" s="60"/>
      <c r="J151" s="60"/>
      <c r="K151" s="60"/>
      <c r="S151" s="60"/>
      <c r="T151" s="60"/>
      <c r="U151" s="60"/>
      <c r="V151" s="60"/>
      <c r="W151" s="60"/>
      <c r="X151" s="60"/>
      <c r="Y151" s="60"/>
      <c r="Z151" s="60"/>
      <c r="AA151" s="60"/>
      <c r="AB151" s="60"/>
      <c r="AC151" s="60"/>
      <c r="AD151" s="60"/>
      <c r="AE151" s="60"/>
      <c r="AF151" s="60"/>
      <c r="AG151" s="60"/>
      <c r="AH151" s="60"/>
      <c r="AI151" s="60"/>
      <c r="AJ151" s="60"/>
      <c r="AK151" s="60"/>
      <c r="AL151" s="60"/>
    </row>
    <row r="152" spans="1:38" ht="15" x14ac:dyDescent="0.25">
      <c r="A152" s="3">
        <v>39263</v>
      </c>
      <c r="B152" s="4">
        <v>1.33839429706504</v>
      </c>
      <c r="C152" s="4">
        <v>1.675621353122885</v>
      </c>
      <c r="D152" s="28">
        <v>1.0011672410071939</v>
      </c>
      <c r="E152" s="60"/>
      <c r="F152" s="60"/>
      <c r="G152" s="60"/>
      <c r="H152" s="60"/>
      <c r="I152" s="60"/>
      <c r="J152" s="60"/>
      <c r="K152" s="60"/>
      <c r="S152" s="60"/>
      <c r="T152" s="60"/>
      <c r="U152" s="60"/>
      <c r="V152" s="60"/>
      <c r="W152" s="60"/>
      <c r="X152" s="60"/>
      <c r="Y152" s="60"/>
      <c r="Z152" s="60"/>
      <c r="AA152" s="60"/>
      <c r="AB152" s="60"/>
      <c r="AC152" s="60"/>
      <c r="AD152" s="60"/>
      <c r="AE152" s="60"/>
      <c r="AF152" s="60"/>
      <c r="AG152" s="60"/>
      <c r="AH152" s="60"/>
      <c r="AI152" s="60"/>
      <c r="AJ152" s="60"/>
      <c r="AK152" s="60"/>
      <c r="AL152" s="60"/>
    </row>
    <row r="153" spans="1:38" ht="15" x14ac:dyDescent="0.25">
      <c r="A153" s="3">
        <v>39355</v>
      </c>
      <c r="B153" s="4">
        <v>1.359360555595355</v>
      </c>
      <c r="C153" s="4">
        <v>1.64177836299226</v>
      </c>
      <c r="D153" s="28">
        <v>1.0769427481984499</v>
      </c>
      <c r="E153" s="60"/>
      <c r="F153" s="60"/>
      <c r="G153" s="60"/>
      <c r="H153" s="60"/>
      <c r="I153" s="60"/>
      <c r="J153" s="60"/>
      <c r="K153" s="60"/>
      <c r="S153" s="60"/>
      <c r="T153" s="60"/>
      <c r="U153" s="60"/>
      <c r="V153" s="60"/>
      <c r="W153" s="60"/>
      <c r="X153" s="60"/>
      <c r="Y153" s="60"/>
      <c r="Z153" s="60"/>
      <c r="AA153" s="60"/>
      <c r="AB153" s="60"/>
      <c r="AC153" s="60"/>
      <c r="AD153" s="60"/>
      <c r="AE153" s="60"/>
      <c r="AF153" s="60"/>
      <c r="AG153" s="60"/>
      <c r="AH153" s="60"/>
      <c r="AI153" s="60"/>
      <c r="AJ153" s="60"/>
      <c r="AK153" s="60"/>
      <c r="AL153" s="60"/>
    </row>
    <row r="154" spans="1:38" ht="15" x14ac:dyDescent="0.25">
      <c r="A154" s="3">
        <v>39447</v>
      </c>
      <c r="B154" s="4">
        <v>1.3562970050387591</v>
      </c>
      <c r="C154" s="4">
        <v>1.575375133802249</v>
      </c>
      <c r="D154" s="28">
        <v>1.137218876275268</v>
      </c>
      <c r="E154" s="60"/>
      <c r="F154" s="60"/>
      <c r="G154" s="60"/>
      <c r="H154" s="60"/>
      <c r="I154" s="60"/>
      <c r="J154" s="60"/>
      <c r="K154" s="60"/>
      <c r="S154" s="60"/>
      <c r="T154" s="60"/>
      <c r="U154" s="60"/>
      <c r="V154" s="60"/>
      <c r="W154" s="60"/>
      <c r="X154" s="60"/>
      <c r="Y154" s="60"/>
      <c r="Z154" s="60"/>
      <c r="AA154" s="60"/>
      <c r="AB154" s="60"/>
      <c r="AC154" s="60"/>
      <c r="AD154" s="60"/>
      <c r="AE154" s="60"/>
      <c r="AF154" s="60"/>
      <c r="AG154" s="60"/>
      <c r="AH154" s="60"/>
      <c r="AI154" s="60"/>
      <c r="AJ154" s="60"/>
      <c r="AK154" s="60"/>
      <c r="AL154" s="60"/>
    </row>
    <row r="155" spans="1:38" ht="15" x14ac:dyDescent="0.25">
      <c r="A155" s="3">
        <v>39538</v>
      </c>
      <c r="B155" s="4">
        <v>1.329141125449915</v>
      </c>
      <c r="C155" s="4">
        <v>1.4777149507629661</v>
      </c>
      <c r="D155" s="28">
        <v>1.180567300136864</v>
      </c>
      <c r="E155" s="60"/>
      <c r="F155" s="60"/>
      <c r="G155" s="60"/>
      <c r="H155" s="60"/>
      <c r="I155" s="60"/>
      <c r="J155" s="60"/>
      <c r="K155" s="60"/>
      <c r="S155" s="60"/>
      <c r="T155" s="60"/>
      <c r="U155" s="60"/>
      <c r="V155" s="60"/>
      <c r="W155" s="60"/>
      <c r="X155" s="60"/>
      <c r="Y155" s="60"/>
      <c r="Z155" s="60"/>
      <c r="AA155" s="60"/>
      <c r="AB155" s="60"/>
      <c r="AC155" s="60"/>
      <c r="AD155" s="60"/>
      <c r="AE155" s="60"/>
      <c r="AF155" s="60"/>
      <c r="AG155" s="60"/>
      <c r="AH155" s="60"/>
      <c r="AI155" s="60"/>
      <c r="AJ155" s="60"/>
      <c r="AK155" s="60"/>
      <c r="AL155" s="60"/>
    </row>
    <row r="156" spans="1:38" ht="15" x14ac:dyDescent="0.25">
      <c r="A156" s="3">
        <v>39629</v>
      </c>
      <c r="B156" s="4">
        <v>1.2783460636971979</v>
      </c>
      <c r="C156" s="4">
        <v>1.350789173914108</v>
      </c>
      <c r="D156" s="28">
        <v>1.205902953480289</v>
      </c>
      <c r="E156" s="60"/>
      <c r="F156" s="60"/>
      <c r="G156" s="60"/>
      <c r="H156" s="60"/>
      <c r="I156" s="60"/>
      <c r="J156" s="60"/>
      <c r="K156" s="60"/>
      <c r="S156" s="60"/>
      <c r="T156" s="60"/>
      <c r="U156" s="60"/>
      <c r="V156" s="60"/>
      <c r="W156" s="60"/>
      <c r="X156" s="60"/>
      <c r="Y156" s="60"/>
      <c r="Z156" s="60"/>
      <c r="AA156" s="60"/>
      <c r="AB156" s="60"/>
      <c r="AC156" s="60"/>
      <c r="AD156" s="60"/>
      <c r="AE156" s="60"/>
      <c r="AF156" s="60"/>
      <c r="AG156" s="60"/>
      <c r="AH156" s="60"/>
      <c r="AI156" s="60"/>
      <c r="AJ156" s="60"/>
      <c r="AK156" s="60"/>
      <c r="AL156" s="60"/>
    </row>
    <row r="157" spans="1:38" ht="15" x14ac:dyDescent="0.25">
      <c r="A157" s="3">
        <v>39721</v>
      </c>
      <c r="B157" s="4">
        <v>1.204865127825465</v>
      </c>
      <c r="C157" s="4">
        <v>1.197219609535237</v>
      </c>
      <c r="D157" s="28">
        <v>1.2125106461156929</v>
      </c>
      <c r="E157" s="60"/>
      <c r="F157" s="60"/>
      <c r="G157" s="60"/>
      <c r="H157" s="60"/>
      <c r="I157" s="60"/>
      <c r="J157" s="60"/>
      <c r="K157" s="60"/>
      <c r="S157" s="60"/>
      <c r="T157" s="60"/>
      <c r="U157" s="60"/>
      <c r="V157" s="60"/>
      <c r="W157" s="60"/>
      <c r="X157" s="60"/>
      <c r="Y157" s="60"/>
      <c r="Z157" s="60"/>
      <c r="AA157" s="60"/>
      <c r="AB157" s="60"/>
      <c r="AC157" s="60"/>
      <c r="AD157" s="60"/>
      <c r="AE157" s="60"/>
      <c r="AF157" s="60"/>
      <c r="AG157" s="60"/>
      <c r="AH157" s="60"/>
      <c r="AI157" s="60"/>
      <c r="AJ157" s="60"/>
      <c r="AK157" s="60"/>
      <c r="AL157" s="60"/>
    </row>
    <row r="158" spans="1:38" ht="15" x14ac:dyDescent="0.25">
      <c r="A158" s="3">
        <v>39813</v>
      </c>
      <c r="B158" s="4">
        <v>1.1101247276012629</v>
      </c>
      <c r="C158" s="4">
        <v>1.0201868049585829</v>
      </c>
      <c r="D158" s="28">
        <v>1.2000626502439431</v>
      </c>
      <c r="E158" s="60"/>
      <c r="F158" s="60"/>
      <c r="G158" s="60"/>
      <c r="H158" s="60"/>
      <c r="I158" s="60"/>
      <c r="J158" s="60"/>
      <c r="K158" s="60"/>
      <c r="S158" s="60"/>
      <c r="T158" s="60"/>
      <c r="U158" s="60"/>
      <c r="V158" s="60"/>
      <c r="W158" s="60"/>
      <c r="X158" s="60"/>
      <c r="Y158" s="60"/>
      <c r="Z158" s="60"/>
      <c r="AA158" s="60"/>
      <c r="AB158" s="60"/>
      <c r="AC158" s="60"/>
      <c r="AD158" s="60"/>
      <c r="AE158" s="60"/>
      <c r="AF158" s="60"/>
      <c r="AG158" s="60"/>
      <c r="AH158" s="60"/>
      <c r="AI158" s="60"/>
      <c r="AJ158" s="60"/>
      <c r="AK158" s="60"/>
      <c r="AL158" s="60"/>
    </row>
    <row r="159" spans="1:38" ht="15" x14ac:dyDescent="0.25">
      <c r="A159" s="3">
        <v>39903</v>
      </c>
      <c r="B159" s="4">
        <v>0.99598663703444679</v>
      </c>
      <c r="C159" s="4">
        <v>0.82334642068875785</v>
      </c>
      <c r="D159" s="28">
        <v>1.1686268533801361</v>
      </c>
      <c r="E159" s="60"/>
      <c r="F159" s="60"/>
      <c r="G159" s="60"/>
      <c r="H159" s="60"/>
      <c r="I159" s="60"/>
      <c r="J159" s="60"/>
      <c r="K159" s="60"/>
      <c r="S159" s="60"/>
      <c r="T159" s="60"/>
      <c r="U159" s="60"/>
      <c r="V159" s="60"/>
      <c r="W159" s="60"/>
      <c r="X159" s="60"/>
      <c r="Y159" s="60"/>
      <c r="Z159" s="60"/>
      <c r="AA159" s="60"/>
      <c r="AB159" s="60"/>
      <c r="AC159" s="60"/>
      <c r="AD159" s="60"/>
      <c r="AE159" s="60"/>
      <c r="AF159" s="60"/>
      <c r="AG159" s="60"/>
      <c r="AH159" s="60"/>
      <c r="AI159" s="60"/>
      <c r="AJ159" s="60"/>
      <c r="AK159" s="60"/>
      <c r="AL159" s="60"/>
    </row>
    <row r="160" spans="1:38" ht="15" x14ac:dyDescent="0.25">
      <c r="A160" s="3">
        <v>39994</v>
      </c>
      <c r="B160" s="4">
        <v>0.86470070019558243</v>
      </c>
      <c r="C160" s="4">
        <v>0.61073608171752203</v>
      </c>
      <c r="D160" s="28">
        <v>1.118665318673643</v>
      </c>
      <c r="E160" s="60"/>
      <c r="F160" s="60"/>
      <c r="G160" s="60"/>
      <c r="H160" s="60"/>
      <c r="I160" s="60"/>
      <c r="J160" s="60"/>
      <c r="K160" s="60"/>
      <c r="S160" s="60"/>
      <c r="T160" s="60"/>
      <c r="U160" s="60"/>
      <c r="V160" s="60"/>
      <c r="W160" s="60"/>
      <c r="X160" s="60"/>
      <c r="Y160" s="60"/>
      <c r="Z160" s="60"/>
      <c r="AA160" s="60"/>
      <c r="AB160" s="60"/>
      <c r="AC160" s="60"/>
      <c r="AD160" s="60"/>
      <c r="AE160" s="60"/>
      <c r="AF160" s="60"/>
      <c r="AG160" s="60"/>
      <c r="AH160" s="60"/>
      <c r="AI160" s="60"/>
      <c r="AJ160" s="60"/>
      <c r="AK160" s="60"/>
      <c r="AL160" s="60"/>
    </row>
    <row r="161" spans="1:38" ht="15" x14ac:dyDescent="0.25">
      <c r="A161" s="3">
        <v>40086</v>
      </c>
      <c r="B161" s="4">
        <v>0.71884931324437262</v>
      </c>
      <c r="C161" s="4">
        <v>0.38667528713729499</v>
      </c>
      <c r="D161" s="28">
        <v>1.0510233393514501</v>
      </c>
      <c r="E161" s="60"/>
      <c r="F161" s="60"/>
      <c r="G161" s="60"/>
      <c r="H161" s="60"/>
      <c r="I161" s="60"/>
      <c r="J161" s="60"/>
      <c r="K161" s="60"/>
      <c r="S161" s="60"/>
      <c r="T161" s="60"/>
      <c r="U161" s="60"/>
      <c r="V161" s="60"/>
      <c r="W161" s="60"/>
      <c r="X161" s="60"/>
      <c r="Y161" s="60"/>
      <c r="Z161" s="60"/>
      <c r="AA161" s="60"/>
      <c r="AB161" s="60"/>
      <c r="AC161" s="60"/>
      <c r="AD161" s="60"/>
      <c r="AE161" s="60"/>
      <c r="AF161" s="60"/>
      <c r="AG161" s="60"/>
      <c r="AH161" s="60"/>
      <c r="AI161" s="60"/>
      <c r="AJ161" s="60"/>
      <c r="AK161" s="60"/>
      <c r="AL161" s="60"/>
    </row>
    <row r="162" spans="1:38" ht="15" x14ac:dyDescent="0.25">
      <c r="A162" s="3">
        <v>40178</v>
      </c>
      <c r="B162" s="4">
        <v>0.56128518872268862</v>
      </c>
      <c r="C162" s="4">
        <v>0.15566106095835061</v>
      </c>
      <c r="D162" s="28">
        <v>0.9669093164870266</v>
      </c>
      <c r="E162" s="60"/>
      <c r="F162" s="60"/>
      <c r="G162" s="60"/>
      <c r="H162" s="60"/>
      <c r="I162" s="60"/>
      <c r="J162" s="60"/>
      <c r="K162" s="60"/>
      <c r="S162" s="60"/>
      <c r="T162" s="60"/>
      <c r="U162" s="60"/>
      <c r="V162" s="60"/>
      <c r="W162" s="60"/>
      <c r="X162" s="60"/>
      <c r="Y162" s="60"/>
      <c r="Z162" s="60"/>
      <c r="AA162" s="60"/>
      <c r="AB162" s="60"/>
      <c r="AC162" s="60"/>
      <c r="AD162" s="60"/>
      <c r="AE162" s="60"/>
      <c r="AF162" s="60"/>
      <c r="AG162" s="60"/>
      <c r="AH162" s="60"/>
      <c r="AI162" s="60"/>
      <c r="AJ162" s="60"/>
      <c r="AK162" s="60"/>
      <c r="AL162" s="60"/>
    </row>
    <row r="163" spans="1:38" ht="15" x14ac:dyDescent="0.25">
      <c r="A163" s="3">
        <v>40268</v>
      </c>
      <c r="B163" s="4">
        <v>0.39506403941854429</v>
      </c>
      <c r="C163" s="4">
        <v>-7.7737943113412505E-2</v>
      </c>
      <c r="D163" s="28">
        <v>0.86786602195050111</v>
      </c>
      <c r="E163" s="60"/>
      <c r="F163" s="60"/>
      <c r="G163" s="60"/>
      <c r="H163" s="60"/>
      <c r="I163" s="60"/>
      <c r="J163" s="60"/>
      <c r="K163" s="60"/>
      <c r="S163" s="60"/>
      <c r="T163" s="60"/>
      <c r="U163" s="60"/>
      <c r="V163" s="60"/>
      <c r="W163" s="60"/>
      <c r="X163" s="60"/>
      <c r="Y163" s="60"/>
      <c r="Z163" s="60"/>
      <c r="AA163" s="60"/>
      <c r="AB163" s="60"/>
      <c r="AC163" s="60"/>
      <c r="AD163" s="60"/>
      <c r="AE163" s="60"/>
      <c r="AF163" s="60"/>
      <c r="AG163" s="60"/>
      <c r="AH163" s="60"/>
      <c r="AI163" s="60"/>
      <c r="AJ163" s="60"/>
      <c r="AK163" s="60"/>
      <c r="AL163" s="60"/>
    </row>
    <row r="164" spans="1:38" ht="15" x14ac:dyDescent="0.25">
      <c r="A164" s="3">
        <v>40359</v>
      </c>
      <c r="B164" s="4">
        <v>0.22337390620983449</v>
      </c>
      <c r="C164" s="4">
        <v>-0.30898621276058841</v>
      </c>
      <c r="D164" s="28">
        <v>0.75573402518025745</v>
      </c>
      <c r="E164" s="60"/>
      <c r="F164" s="60"/>
      <c r="G164" s="60"/>
      <c r="H164" s="60"/>
      <c r="I164" s="60"/>
      <c r="J164" s="60"/>
      <c r="K164" s="60"/>
      <c r="S164" s="60"/>
      <c r="T164" s="60"/>
      <c r="U164" s="60"/>
      <c r="V164" s="60"/>
      <c r="W164" s="60"/>
      <c r="X164" s="60"/>
      <c r="Y164" s="60"/>
      <c r="Z164" s="60"/>
      <c r="AA164" s="60"/>
      <c r="AB164" s="60"/>
      <c r="AC164" s="60"/>
      <c r="AD164" s="60"/>
      <c r="AE164" s="60"/>
      <c r="AF164" s="60"/>
      <c r="AG164" s="60"/>
      <c r="AH164" s="60"/>
      <c r="AI164" s="60"/>
      <c r="AJ164" s="60"/>
      <c r="AK164" s="60"/>
      <c r="AL164" s="60"/>
    </row>
    <row r="165" spans="1:38" ht="15" x14ac:dyDescent="0.25">
      <c r="A165" s="3">
        <v>40451</v>
      </c>
      <c r="B165" s="4">
        <v>4.9462896171613369E-2</v>
      </c>
      <c r="C165" s="4">
        <v>-0.53368246536327058</v>
      </c>
      <c r="D165" s="28">
        <v>0.63260825770649731</v>
      </c>
      <c r="E165" s="60"/>
      <c r="F165" s="60"/>
      <c r="G165" s="60"/>
      <c r="H165" s="60"/>
      <c r="I165" s="60"/>
      <c r="J165" s="60"/>
      <c r="K165" s="60"/>
      <c r="S165" s="60"/>
      <c r="T165" s="60"/>
      <c r="U165" s="60"/>
      <c r="V165" s="60"/>
      <c r="W165" s="60"/>
      <c r="X165" s="60"/>
      <c r="Y165" s="60"/>
      <c r="Z165" s="60"/>
      <c r="AA165" s="60"/>
      <c r="AB165" s="60"/>
      <c r="AC165" s="60"/>
      <c r="AD165" s="60"/>
      <c r="AE165" s="60"/>
      <c r="AF165" s="60"/>
      <c r="AG165" s="60"/>
      <c r="AH165" s="60"/>
      <c r="AI165" s="60"/>
      <c r="AJ165" s="60"/>
      <c r="AK165" s="60"/>
      <c r="AL165" s="60"/>
    </row>
    <row r="166" spans="1:38" ht="15" x14ac:dyDescent="0.25">
      <c r="A166" s="3">
        <v>40543</v>
      </c>
      <c r="B166" s="4">
        <v>-0.123432906020311</v>
      </c>
      <c r="C166" s="4">
        <v>-0.74765467014417053</v>
      </c>
      <c r="D166" s="28">
        <v>0.50078885810354856</v>
      </c>
      <c r="E166" s="60"/>
      <c r="F166" s="60"/>
      <c r="G166" s="60"/>
      <c r="H166" s="60"/>
      <c r="I166" s="60"/>
      <c r="J166" s="60"/>
      <c r="K166" s="60"/>
      <c r="S166" s="60"/>
      <c r="T166" s="60"/>
      <c r="U166" s="60"/>
      <c r="V166" s="60"/>
      <c r="W166" s="60"/>
      <c r="X166" s="60"/>
      <c r="Y166" s="60"/>
      <c r="Z166" s="60"/>
      <c r="AA166" s="60"/>
      <c r="AB166" s="60"/>
      <c r="AC166" s="60"/>
      <c r="AD166" s="60"/>
      <c r="AE166" s="60"/>
      <c r="AF166" s="60"/>
      <c r="AG166" s="60"/>
      <c r="AH166" s="60"/>
      <c r="AI166" s="60"/>
      <c r="AJ166" s="60"/>
      <c r="AK166" s="60"/>
      <c r="AL166" s="60"/>
    </row>
    <row r="167" spans="1:38" ht="15" x14ac:dyDescent="0.25">
      <c r="A167" s="3">
        <v>40633</v>
      </c>
      <c r="B167" s="4">
        <v>-0.2921596374832246</v>
      </c>
      <c r="C167" s="4">
        <v>-0.94704685288149804</v>
      </c>
      <c r="D167" s="28">
        <v>0.36272757791504889</v>
      </c>
      <c r="E167" s="60"/>
      <c r="F167" s="60"/>
      <c r="G167" s="60"/>
      <c r="H167" s="60"/>
      <c r="I167" s="60"/>
      <c r="J167" s="60"/>
      <c r="K167" s="60"/>
      <c r="S167" s="60"/>
      <c r="T167" s="60"/>
      <c r="U167" s="60"/>
      <c r="V167" s="60"/>
      <c r="W167" s="60"/>
      <c r="X167" s="60"/>
      <c r="Y167" s="60"/>
      <c r="Z167" s="60"/>
      <c r="AA167" s="60"/>
      <c r="AB167" s="60"/>
      <c r="AC167" s="60"/>
      <c r="AD167" s="60"/>
      <c r="AE167" s="60"/>
      <c r="AF167" s="60"/>
      <c r="AG167" s="60"/>
      <c r="AH167" s="60"/>
      <c r="AI167" s="60"/>
      <c r="AJ167" s="60"/>
      <c r="AK167" s="60"/>
      <c r="AL167" s="60"/>
    </row>
    <row r="168" spans="1:38" ht="15" x14ac:dyDescent="0.25">
      <c r="A168" s="3">
        <v>40724</v>
      </c>
      <c r="B168" s="4">
        <v>-0.45371234008560679</v>
      </c>
      <c r="C168" s="4">
        <v>-1.1283958127435629</v>
      </c>
      <c r="D168" s="28">
        <v>0.22097113257234979</v>
      </c>
      <c r="E168" s="60"/>
      <c r="F168" s="60"/>
      <c r="G168" s="60"/>
      <c r="H168" s="60"/>
      <c r="I168" s="60"/>
      <c r="J168" s="60"/>
      <c r="K168" s="60"/>
      <c r="S168" s="60"/>
      <c r="T168" s="60"/>
      <c r="U168" s="60"/>
      <c r="V168" s="60"/>
      <c r="W168" s="60"/>
      <c r="X168" s="60"/>
      <c r="Y168" s="60"/>
      <c r="Z168" s="60"/>
      <c r="AA168" s="60"/>
      <c r="AB168" s="60"/>
      <c r="AC168" s="60"/>
      <c r="AD168" s="60"/>
      <c r="AE168" s="60"/>
      <c r="AF168" s="60"/>
      <c r="AG168" s="60"/>
      <c r="AH168" s="60"/>
      <c r="AI168" s="60"/>
      <c r="AJ168" s="60"/>
      <c r="AK168" s="60"/>
      <c r="AL168" s="60"/>
    </row>
    <row r="169" spans="1:38" ht="15" x14ac:dyDescent="0.25">
      <c r="A169" s="3">
        <v>40816</v>
      </c>
      <c r="B169" s="4">
        <v>-0.60529662663344219</v>
      </c>
      <c r="C169" s="4">
        <v>-1.288696201094389</v>
      </c>
      <c r="D169" s="28">
        <v>7.8102947827504612E-2</v>
      </c>
      <c r="E169" s="60"/>
      <c r="F169" s="60"/>
      <c r="G169" s="60"/>
      <c r="H169" s="60"/>
      <c r="I169" s="60"/>
      <c r="J169" s="60"/>
      <c r="K169" s="60"/>
      <c r="S169" s="60"/>
      <c r="T169" s="60"/>
      <c r="U169" s="60"/>
      <c r="V169" s="60"/>
      <c r="W169" s="60"/>
      <c r="X169" s="60"/>
      <c r="Y169" s="60"/>
      <c r="Z169" s="60"/>
      <c r="AA169" s="60"/>
      <c r="AB169" s="60"/>
      <c r="AC169" s="60"/>
      <c r="AD169" s="60"/>
      <c r="AE169" s="60"/>
      <c r="AF169" s="60"/>
      <c r="AG169" s="60"/>
      <c r="AH169" s="60"/>
      <c r="AI169" s="60"/>
      <c r="AJ169" s="60"/>
      <c r="AK169" s="60"/>
      <c r="AL169" s="60"/>
    </row>
    <row r="170" spans="1:38" ht="15" x14ac:dyDescent="0.25">
      <c r="A170" s="3">
        <v>40908</v>
      </c>
      <c r="B170" s="4">
        <v>-0.74438399086965534</v>
      </c>
      <c r="C170" s="4">
        <v>-1.4254527618930639</v>
      </c>
      <c r="D170" s="28">
        <v>-6.3315219846246398E-2</v>
      </c>
      <c r="E170" s="60"/>
      <c r="F170" s="60"/>
      <c r="G170" s="60"/>
      <c r="H170" s="60"/>
      <c r="I170" s="60"/>
      <c r="J170" s="60"/>
      <c r="K170" s="60"/>
      <c r="S170" s="60"/>
      <c r="T170" s="60"/>
      <c r="U170" s="60"/>
      <c r="V170" s="60"/>
      <c r="W170" s="60"/>
      <c r="X170" s="60"/>
      <c r="Y170" s="60"/>
      <c r="Z170" s="60"/>
      <c r="AA170" s="60"/>
      <c r="AB170" s="60"/>
      <c r="AC170" s="60"/>
      <c r="AD170" s="60"/>
      <c r="AE170" s="60"/>
      <c r="AF170" s="60"/>
      <c r="AG170" s="60"/>
      <c r="AH170" s="60"/>
      <c r="AI170" s="60"/>
      <c r="AJ170" s="60"/>
      <c r="AK170" s="60"/>
      <c r="AL170" s="60"/>
    </row>
    <row r="171" spans="1:38" ht="15" x14ac:dyDescent="0.25">
      <c r="A171" s="3">
        <v>40999</v>
      </c>
      <c r="B171" s="4">
        <v>-0.8687596118676687</v>
      </c>
      <c r="C171" s="4">
        <v>-1.536718902111015</v>
      </c>
      <c r="D171" s="28">
        <v>-0.20080032162432199</v>
      </c>
      <c r="E171" s="60"/>
      <c r="F171" s="60"/>
      <c r="G171" s="60"/>
      <c r="H171" s="60"/>
      <c r="I171" s="60"/>
      <c r="J171" s="60"/>
      <c r="K171" s="60"/>
      <c r="S171" s="60"/>
      <c r="T171" s="60"/>
      <c r="U171" s="60"/>
      <c r="V171" s="60"/>
      <c r="W171" s="60"/>
      <c r="X171" s="60"/>
      <c r="Y171" s="60"/>
      <c r="Z171" s="60"/>
      <c r="AA171" s="60"/>
      <c r="AB171" s="60"/>
      <c r="AC171" s="60"/>
      <c r="AD171" s="60"/>
      <c r="AE171" s="60"/>
      <c r="AF171" s="60"/>
      <c r="AG171" s="60"/>
      <c r="AH171" s="60"/>
      <c r="AI171" s="60"/>
      <c r="AJ171" s="60"/>
      <c r="AK171" s="60"/>
      <c r="AL171" s="60"/>
    </row>
    <row r="172" spans="1:38" ht="15" x14ac:dyDescent="0.25">
      <c r="A172" s="3">
        <v>41090</v>
      </c>
      <c r="B172" s="4">
        <v>-0.97656171692266103</v>
      </c>
      <c r="C172" s="4">
        <v>-1.621121137823049</v>
      </c>
      <c r="D172" s="28">
        <v>-0.33200229602227349</v>
      </c>
      <c r="E172" s="60"/>
      <c r="F172" s="60"/>
      <c r="G172" s="60"/>
      <c r="H172" s="60"/>
      <c r="I172" s="60"/>
      <c r="J172" s="60"/>
      <c r="K172" s="60"/>
      <c r="S172" s="60"/>
      <c r="T172" s="60"/>
      <c r="U172" s="60"/>
      <c r="V172" s="60"/>
      <c r="W172" s="60"/>
      <c r="X172" s="60"/>
      <c r="Y172" s="60"/>
      <c r="Z172" s="60"/>
      <c r="AA172" s="60"/>
      <c r="AB172" s="60"/>
      <c r="AC172" s="60"/>
      <c r="AD172" s="60"/>
      <c r="AE172" s="60"/>
      <c r="AF172" s="60"/>
      <c r="AG172" s="60"/>
      <c r="AH172" s="60"/>
      <c r="AI172" s="60"/>
      <c r="AJ172" s="60"/>
      <c r="AK172" s="60"/>
      <c r="AL172" s="60"/>
    </row>
    <row r="173" spans="1:38" ht="15" x14ac:dyDescent="0.25">
      <c r="A173" s="3">
        <v>41182</v>
      </c>
      <c r="B173" s="4">
        <v>-1.0663117981004691</v>
      </c>
      <c r="C173" s="4">
        <v>-1.677869336846578</v>
      </c>
      <c r="D173" s="28">
        <v>-0.45475425935435992</v>
      </c>
      <c r="E173" s="60"/>
      <c r="F173" s="60"/>
      <c r="G173" s="60"/>
      <c r="H173" s="60"/>
      <c r="I173" s="60"/>
      <c r="J173" s="60"/>
      <c r="K173" s="60"/>
      <c r="S173" s="60"/>
      <c r="T173" s="60"/>
      <c r="U173" s="60"/>
      <c r="V173" s="60"/>
      <c r="W173" s="60"/>
      <c r="X173" s="60"/>
      <c r="Y173" s="60"/>
      <c r="Z173" s="60"/>
      <c r="AA173" s="60"/>
      <c r="AB173" s="60"/>
      <c r="AC173" s="60"/>
      <c r="AD173" s="60"/>
      <c r="AE173" s="60"/>
      <c r="AF173" s="60"/>
      <c r="AG173" s="60"/>
      <c r="AH173" s="60"/>
      <c r="AI173" s="60"/>
      <c r="AJ173" s="60"/>
      <c r="AK173" s="60"/>
      <c r="AL173" s="60"/>
    </row>
    <row r="174" spans="1:38" ht="15" x14ac:dyDescent="0.25">
      <c r="A174" s="3">
        <v>41274</v>
      </c>
      <c r="B174" s="4">
        <v>-1.136935219923122</v>
      </c>
      <c r="C174" s="4">
        <v>-1.706753042009177</v>
      </c>
      <c r="D174" s="28">
        <v>-0.56711739783706816</v>
      </c>
      <c r="E174" s="60"/>
      <c r="F174" s="60"/>
      <c r="G174" s="60"/>
      <c r="H174" s="60"/>
      <c r="I174" s="60"/>
      <c r="J174" s="60"/>
      <c r="K174" s="60"/>
      <c r="S174" s="60"/>
      <c r="T174" s="60"/>
      <c r="U174" s="60"/>
      <c r="V174" s="60"/>
      <c r="W174" s="60"/>
      <c r="X174" s="60"/>
      <c r="Y174" s="60"/>
      <c r="Z174" s="60"/>
      <c r="AA174" s="60"/>
      <c r="AB174" s="60"/>
      <c r="AC174" s="60"/>
      <c r="AD174" s="60"/>
      <c r="AE174" s="60"/>
      <c r="AF174" s="60"/>
      <c r="AG174" s="60"/>
      <c r="AH174" s="60"/>
      <c r="AI174" s="60"/>
      <c r="AJ174" s="60"/>
      <c r="AK174" s="60"/>
      <c r="AL174" s="60"/>
    </row>
    <row r="175" spans="1:38" ht="15" x14ac:dyDescent="0.25">
      <c r="A175" s="3">
        <v>41364</v>
      </c>
      <c r="B175" s="4">
        <v>-1.1877720028673091</v>
      </c>
      <c r="C175" s="4">
        <v>-1.708124501022664</v>
      </c>
      <c r="D175" s="28">
        <v>-0.66741950471195366</v>
      </c>
      <c r="E175" s="60"/>
      <c r="F175" s="60"/>
      <c r="G175" s="60"/>
      <c r="H175" s="60"/>
      <c r="I175" s="60"/>
      <c r="J175" s="60"/>
      <c r="K175" s="60"/>
      <c r="S175" s="60"/>
      <c r="T175" s="60"/>
      <c r="U175" s="60"/>
      <c r="V175" s="60"/>
      <c r="W175" s="60"/>
      <c r="X175" s="60"/>
      <c r="Y175" s="60"/>
      <c r="Z175" s="60"/>
      <c r="AA175" s="60"/>
      <c r="AB175" s="60"/>
      <c r="AC175" s="60"/>
      <c r="AD175" s="60"/>
      <c r="AE175" s="60"/>
      <c r="AF175" s="60"/>
      <c r="AG175" s="60"/>
      <c r="AH175" s="60"/>
      <c r="AI175" s="60"/>
      <c r="AJ175" s="60"/>
      <c r="AK175" s="60"/>
      <c r="AL175" s="60"/>
    </row>
    <row r="176" spans="1:38" ht="15" x14ac:dyDescent="0.25">
      <c r="A176" s="3">
        <v>41455</v>
      </c>
      <c r="B176" s="4">
        <v>-1.2185778130951761</v>
      </c>
      <c r="C176" s="4">
        <v>-1.6828693411778779</v>
      </c>
      <c r="D176" s="28">
        <v>-0.75428628501247308</v>
      </c>
      <c r="E176" s="60"/>
      <c r="F176" s="60"/>
      <c r="G176" s="60"/>
      <c r="H176" s="60"/>
      <c r="I176" s="60"/>
      <c r="J176" s="60"/>
      <c r="K176" s="60"/>
      <c r="S176" s="60"/>
      <c r="T176" s="60"/>
      <c r="U176" s="60"/>
      <c r="V176" s="60"/>
      <c r="W176" s="60"/>
      <c r="X176" s="60"/>
      <c r="Y176" s="60"/>
      <c r="Z176" s="60"/>
      <c r="AA176" s="60"/>
      <c r="AB176" s="60"/>
      <c r="AC176" s="60"/>
      <c r="AD176" s="60"/>
      <c r="AE176" s="60"/>
      <c r="AF176" s="60"/>
      <c r="AG176" s="60"/>
      <c r="AH176" s="60"/>
      <c r="AI176" s="60"/>
      <c r="AJ176" s="60"/>
      <c r="AK176" s="60"/>
      <c r="AL176" s="60"/>
    </row>
    <row r="177" spans="1:38" ht="15" x14ac:dyDescent="0.25">
      <c r="A177" s="3">
        <v>41547</v>
      </c>
      <c r="B177" s="4">
        <v>-1.22951542700274</v>
      </c>
      <c r="C177" s="4">
        <v>-1.632366102431104</v>
      </c>
      <c r="D177" s="28">
        <v>-0.82666475157437613</v>
      </c>
      <c r="E177" s="60"/>
      <c r="F177" s="60"/>
      <c r="G177" s="60"/>
      <c r="H177" s="60"/>
      <c r="I177" s="60"/>
      <c r="J177" s="60"/>
      <c r="K177" s="60"/>
      <c r="S177" s="60"/>
      <c r="T177" s="60"/>
      <c r="U177" s="60"/>
      <c r="V177" s="60"/>
      <c r="W177" s="60"/>
      <c r="X177" s="60"/>
      <c r="Y177" s="60"/>
      <c r="Z177" s="60"/>
      <c r="AA177" s="60"/>
      <c r="AB177" s="60"/>
      <c r="AC177" s="60"/>
      <c r="AD177" s="60"/>
      <c r="AE177" s="60"/>
      <c r="AF177" s="60"/>
      <c r="AG177" s="60"/>
      <c r="AH177" s="60"/>
      <c r="AI177" s="60"/>
      <c r="AJ177" s="60"/>
      <c r="AK177" s="60"/>
      <c r="AL177" s="60"/>
    </row>
    <row r="178" spans="1:38" ht="15" x14ac:dyDescent="0.25">
      <c r="A178" s="3">
        <v>41639</v>
      </c>
      <c r="B178" s="4">
        <v>-1.2211371639963251</v>
      </c>
      <c r="C178" s="4">
        <v>-1.5584360750094599</v>
      </c>
      <c r="D178" s="28">
        <v>-0.88383825298319019</v>
      </c>
      <c r="E178" s="60"/>
      <c r="F178" s="60"/>
      <c r="G178" s="60"/>
      <c r="H178" s="60"/>
      <c r="I178" s="60"/>
      <c r="J178" s="60"/>
      <c r="K178" s="60"/>
      <c r="S178" s="60"/>
      <c r="T178" s="60"/>
      <c r="U178" s="60"/>
      <c r="V178" s="60"/>
      <c r="W178" s="60"/>
      <c r="X178" s="60"/>
      <c r="Y178" s="60"/>
      <c r="Z178" s="60"/>
      <c r="AA178" s="60"/>
      <c r="AB178" s="60"/>
      <c r="AC178" s="60"/>
      <c r="AD178" s="60"/>
      <c r="AE178" s="60"/>
      <c r="AF178" s="60"/>
      <c r="AG178" s="60"/>
      <c r="AH178" s="60"/>
      <c r="AI178" s="60"/>
      <c r="AJ178" s="60"/>
      <c r="AK178" s="60"/>
      <c r="AL178" s="60"/>
    </row>
    <row r="179" spans="1:38" ht="15" x14ac:dyDescent="0.25">
      <c r="A179" s="3">
        <v>41729</v>
      </c>
      <c r="B179" s="4">
        <v>-1.194358987119515</v>
      </c>
      <c r="C179" s="4">
        <v>-1.4632850729069351</v>
      </c>
      <c r="D179" s="28">
        <v>-0.92543290133209588</v>
      </c>
      <c r="E179" s="60"/>
      <c r="F179" s="60"/>
      <c r="G179" s="60"/>
      <c r="H179" s="60"/>
      <c r="I179" s="60"/>
      <c r="J179" s="60"/>
      <c r="K179" s="60"/>
      <c r="S179" s="60"/>
      <c r="T179" s="60"/>
      <c r="U179" s="60"/>
      <c r="V179" s="60"/>
      <c r="W179" s="60"/>
      <c r="X179" s="60"/>
      <c r="Y179" s="60"/>
      <c r="Z179" s="60"/>
      <c r="AA179" s="60"/>
      <c r="AB179" s="60"/>
      <c r="AC179" s="60"/>
      <c r="AD179" s="60"/>
      <c r="AE179" s="60"/>
      <c r="AF179" s="60"/>
      <c r="AG179" s="60"/>
      <c r="AH179" s="60"/>
      <c r="AI179" s="60"/>
      <c r="AJ179" s="60"/>
      <c r="AK179" s="60"/>
      <c r="AL179" s="60"/>
    </row>
    <row r="180" spans="1:38" ht="15" x14ac:dyDescent="0.25">
      <c r="A180" s="3">
        <v>41820</v>
      </c>
      <c r="B180" s="4">
        <v>-1.15042715409606</v>
      </c>
      <c r="C180" s="4">
        <v>-1.349438909544723</v>
      </c>
      <c r="D180" s="28">
        <v>-0.9514153986473961</v>
      </c>
      <c r="E180" s="60"/>
      <c r="F180" s="60"/>
      <c r="G180" s="60"/>
      <c r="H180" s="60"/>
      <c r="I180" s="60"/>
      <c r="J180" s="60"/>
      <c r="K180" s="60"/>
      <c r="S180" s="60"/>
      <c r="T180" s="60"/>
      <c r="U180" s="60"/>
      <c r="V180" s="60"/>
      <c r="W180" s="60"/>
      <c r="X180" s="60"/>
      <c r="Y180" s="60"/>
      <c r="Z180" s="60"/>
      <c r="AA180" s="60"/>
      <c r="AB180" s="60"/>
      <c r="AC180" s="60"/>
      <c r="AD180" s="60"/>
      <c r="AE180" s="60"/>
      <c r="AF180" s="60"/>
      <c r="AG180" s="60"/>
      <c r="AH180" s="60"/>
      <c r="AI180" s="60"/>
      <c r="AJ180" s="60"/>
      <c r="AK180" s="60"/>
      <c r="AL180" s="60"/>
    </row>
    <row r="181" spans="1:38" ht="15" x14ac:dyDescent="0.25">
      <c r="A181" s="3">
        <v>41912</v>
      </c>
      <c r="B181" s="4">
        <v>-1.0908784570802541</v>
      </c>
      <c r="C181" s="4">
        <v>-1.2196744249018761</v>
      </c>
      <c r="D181" s="28">
        <v>-0.96208248925863249</v>
      </c>
      <c r="E181" s="60"/>
      <c r="F181" s="60"/>
      <c r="G181" s="60"/>
      <c r="H181" s="60"/>
      <c r="I181" s="60"/>
      <c r="J181" s="60"/>
      <c r="K181" s="60"/>
      <c r="S181" s="60"/>
      <c r="T181" s="60"/>
      <c r="U181" s="60"/>
      <c r="V181" s="60"/>
      <c r="W181" s="60"/>
      <c r="X181" s="60"/>
      <c r="Y181" s="60"/>
      <c r="Z181" s="60"/>
      <c r="AA181" s="60"/>
      <c r="AB181" s="60"/>
      <c r="AC181" s="60"/>
      <c r="AD181" s="60"/>
      <c r="AE181" s="60"/>
      <c r="AF181" s="60"/>
      <c r="AG181" s="60"/>
      <c r="AH181" s="60"/>
      <c r="AI181" s="60"/>
      <c r="AJ181" s="60"/>
      <c r="AK181" s="60"/>
      <c r="AL181" s="60"/>
    </row>
    <row r="182" spans="1:38" ht="15" x14ac:dyDescent="0.25">
      <c r="A182" s="3">
        <v>42004</v>
      </c>
      <c r="B182" s="4">
        <v>-1.017495214765002</v>
      </c>
      <c r="C182" s="4">
        <v>-1.0769479445457091</v>
      </c>
      <c r="D182" s="28">
        <v>-0.95804248498429445</v>
      </c>
      <c r="E182" s="60"/>
      <c r="F182" s="60"/>
      <c r="G182" s="60"/>
      <c r="H182" s="60"/>
      <c r="I182" s="60"/>
      <c r="J182" s="60"/>
      <c r="K182" s="60"/>
      <c r="S182" s="60"/>
      <c r="T182" s="60"/>
      <c r="U182" s="60"/>
      <c r="V182" s="60"/>
      <c r="W182" s="60"/>
      <c r="X182" s="60"/>
      <c r="Y182" s="60"/>
      <c r="Z182" s="60"/>
      <c r="AA182" s="60"/>
      <c r="AB182" s="60"/>
      <c r="AC182" s="60"/>
      <c r="AD182" s="60"/>
      <c r="AE182" s="60"/>
      <c r="AF182" s="60"/>
      <c r="AG182" s="60"/>
      <c r="AH182" s="60"/>
      <c r="AI182" s="60"/>
      <c r="AJ182" s="60"/>
      <c r="AK182" s="60"/>
      <c r="AL182" s="60"/>
    </row>
    <row r="183" spans="1:38" ht="15" x14ac:dyDescent="0.25">
      <c r="A183" s="3">
        <v>42094</v>
      </c>
      <c r="B183" s="4">
        <v>-0.93225627318551341</v>
      </c>
      <c r="C183" s="4">
        <v>-0.92432303159061291</v>
      </c>
      <c r="D183" s="28">
        <v>-0.9401895147804139</v>
      </c>
      <c r="E183" s="60"/>
      <c r="F183" s="60"/>
      <c r="G183" s="60"/>
      <c r="H183" s="60"/>
      <c r="I183" s="60"/>
      <c r="J183" s="60"/>
      <c r="K183" s="60"/>
      <c r="S183" s="60"/>
      <c r="T183" s="60"/>
      <c r="U183" s="60"/>
      <c r="V183" s="60"/>
      <c r="W183" s="60"/>
      <c r="X183" s="60"/>
      <c r="Y183" s="60"/>
      <c r="Z183" s="60"/>
      <c r="AA183" s="60"/>
      <c r="AB183" s="60"/>
      <c r="AC183" s="60"/>
      <c r="AD183" s="60"/>
      <c r="AE183" s="60"/>
      <c r="AF183" s="60"/>
      <c r="AG183" s="60"/>
      <c r="AH183" s="60"/>
      <c r="AI183" s="60"/>
      <c r="AJ183" s="60"/>
      <c r="AK183" s="60"/>
      <c r="AL183" s="60"/>
    </row>
    <row r="184" spans="1:38" ht="15" x14ac:dyDescent="0.25">
      <c r="A184" s="3">
        <v>42185</v>
      </c>
      <c r="B184" s="4">
        <v>-0.83728533015674456</v>
      </c>
      <c r="C184" s="4">
        <v>-0.76489932539947736</v>
      </c>
      <c r="D184" s="28">
        <v>-0.90967133491401175</v>
      </c>
      <c r="E184" s="60"/>
      <c r="F184" s="60"/>
      <c r="G184" s="60"/>
      <c r="H184" s="60"/>
      <c r="I184" s="60"/>
      <c r="J184" s="60"/>
      <c r="K184" s="60"/>
      <c r="S184" s="60"/>
      <c r="T184" s="60"/>
      <c r="U184" s="60"/>
      <c r="V184" s="60"/>
      <c r="W184" s="60"/>
      <c r="X184" s="60"/>
      <c r="Y184" s="60"/>
      <c r="Z184" s="60"/>
      <c r="AA184" s="60"/>
      <c r="AB184" s="60"/>
      <c r="AC184" s="60"/>
      <c r="AD184" s="60"/>
      <c r="AE184" s="60"/>
      <c r="AF184" s="60"/>
      <c r="AG184" s="60"/>
      <c r="AH184" s="60"/>
      <c r="AI184" s="60"/>
      <c r="AJ184" s="60"/>
      <c r="AK184" s="60"/>
      <c r="AL184" s="60"/>
    </row>
    <row r="185" spans="1:38" ht="15" x14ac:dyDescent="0.25">
      <c r="A185" s="3">
        <v>42277</v>
      </c>
      <c r="B185" s="4">
        <v>-0.73479792227627927</v>
      </c>
      <c r="C185" s="4">
        <v>-0.60174414972076917</v>
      </c>
      <c r="D185" s="28">
        <v>-0.86785169483178948</v>
      </c>
      <c r="E185" s="60"/>
      <c r="F185" s="60"/>
      <c r="G185" s="60"/>
      <c r="H185" s="60"/>
      <c r="I185" s="60"/>
      <c r="J185" s="60"/>
      <c r="K185" s="60"/>
      <c r="S185" s="60"/>
      <c r="T185" s="60"/>
      <c r="U185" s="60"/>
      <c r="V185" s="60"/>
      <c r="W185" s="60"/>
      <c r="X185" s="60"/>
      <c r="Y185" s="60"/>
      <c r="Z185" s="60"/>
      <c r="AA185" s="60"/>
      <c r="AB185" s="60"/>
      <c r="AC185" s="60"/>
      <c r="AD185" s="60"/>
      <c r="AE185" s="60"/>
      <c r="AF185" s="60"/>
      <c r="AG185" s="60"/>
      <c r="AH185" s="60"/>
      <c r="AI185" s="60"/>
      <c r="AJ185" s="60"/>
      <c r="AK185" s="60"/>
      <c r="AL185" s="60"/>
    </row>
    <row r="186" spans="1:38" ht="15" x14ac:dyDescent="0.25">
      <c r="A186" s="3">
        <v>42369</v>
      </c>
      <c r="B186" s="4">
        <v>-0.62704840317738852</v>
      </c>
      <c r="C186" s="4">
        <v>-0.43782842286337681</v>
      </c>
      <c r="D186" s="28">
        <v>-0.8162683834914003</v>
      </c>
      <c r="E186" s="60"/>
      <c r="F186" s="60"/>
      <c r="G186" s="60"/>
      <c r="H186" s="60"/>
      <c r="I186" s="60"/>
      <c r="J186" s="60"/>
      <c r="K186" s="60"/>
      <c r="S186" s="60"/>
      <c r="T186" s="60"/>
      <c r="U186" s="60"/>
      <c r="V186" s="60"/>
      <c r="W186" s="60"/>
      <c r="X186" s="60"/>
      <c r="Y186" s="60"/>
      <c r="Z186" s="60"/>
      <c r="AA186" s="60"/>
      <c r="AB186" s="60"/>
      <c r="AC186" s="60"/>
      <c r="AD186" s="60"/>
      <c r="AE186" s="60"/>
      <c r="AF186" s="60"/>
      <c r="AG186" s="60"/>
      <c r="AH186" s="60"/>
      <c r="AI186" s="60"/>
      <c r="AJ186" s="60"/>
      <c r="AK186" s="60"/>
      <c r="AL186" s="60"/>
    </row>
    <row r="187" spans="1:38" ht="15" x14ac:dyDescent="0.25">
      <c r="A187" s="3">
        <v>42460</v>
      </c>
      <c r="B187" s="4">
        <v>-0.51627819845169665</v>
      </c>
      <c r="C187" s="4">
        <v>-0.27596821924032128</v>
      </c>
      <c r="D187" s="28">
        <v>-0.75658817766307207</v>
      </c>
      <c r="E187" s="60"/>
      <c r="F187" s="60"/>
      <c r="G187" s="60"/>
      <c r="H187" s="60"/>
      <c r="I187" s="60"/>
      <c r="J187" s="60"/>
      <c r="K187" s="60"/>
      <c r="S187" s="60"/>
      <c r="T187" s="60"/>
      <c r="U187" s="60"/>
      <c r="V187" s="60"/>
      <c r="W187" s="60"/>
      <c r="X187" s="60"/>
      <c r="Y187" s="60"/>
      <c r="Z187" s="60"/>
      <c r="AA187" s="60"/>
      <c r="AB187" s="60"/>
      <c r="AC187" s="60"/>
      <c r="AD187" s="60"/>
      <c r="AE187" s="60"/>
      <c r="AF187" s="60"/>
      <c r="AG187" s="60"/>
      <c r="AH187" s="60"/>
      <c r="AI187" s="60"/>
      <c r="AJ187" s="60"/>
      <c r="AK187" s="60"/>
      <c r="AL187" s="60"/>
    </row>
    <row r="188" spans="1:38" ht="15" x14ac:dyDescent="0.25">
      <c r="A188" s="3">
        <v>42551</v>
      </c>
      <c r="B188" s="4">
        <v>-0.40466654839929889</v>
      </c>
      <c r="C188" s="4">
        <v>-0.1187731216007233</v>
      </c>
      <c r="D188" s="28">
        <v>-0.69055997519787449</v>
      </c>
      <c r="E188" s="60"/>
      <c r="F188" s="60"/>
      <c r="G188" s="60"/>
      <c r="H188" s="60"/>
      <c r="I188" s="60"/>
      <c r="J188" s="60"/>
      <c r="K188" s="60"/>
      <c r="S188" s="60"/>
      <c r="T188" s="60"/>
      <c r="U188" s="60"/>
      <c r="V188" s="60"/>
      <c r="W188" s="60"/>
      <c r="X188" s="60"/>
      <c r="Y188" s="60"/>
      <c r="Z188" s="60"/>
      <c r="AA188" s="60"/>
      <c r="AB188" s="60"/>
      <c r="AC188" s="60"/>
      <c r="AD188" s="60"/>
      <c r="AE188" s="60"/>
      <c r="AF188" s="60"/>
      <c r="AG188" s="60"/>
      <c r="AH188" s="60"/>
      <c r="AI188" s="60"/>
      <c r="AJ188" s="60"/>
      <c r="AK188" s="60"/>
      <c r="AL188" s="60"/>
    </row>
    <row r="189" spans="1:38" ht="15" x14ac:dyDescent="0.25">
      <c r="A189" s="3">
        <v>42643</v>
      </c>
      <c r="B189" s="4">
        <v>-0.29428484725809151</v>
      </c>
      <c r="C189" s="4">
        <v>3.1397726604279919E-2</v>
      </c>
      <c r="D189" s="28">
        <v>-0.61996742112046288</v>
      </c>
      <c r="E189" s="60"/>
      <c r="F189" s="60"/>
      <c r="G189" s="60"/>
      <c r="H189" s="60"/>
      <c r="I189" s="60"/>
      <c r="J189" s="60"/>
      <c r="K189" s="60"/>
      <c r="S189" s="60"/>
      <c r="T189" s="60"/>
      <c r="U189" s="60"/>
      <c r="V189" s="60"/>
      <c r="W189" s="60"/>
      <c r="X189" s="60"/>
      <c r="Y189" s="60"/>
      <c r="Z189" s="60"/>
      <c r="AA189" s="60"/>
      <c r="AB189" s="60"/>
      <c r="AC189" s="60"/>
      <c r="AD189" s="60"/>
      <c r="AE189" s="60"/>
      <c r="AF189" s="60"/>
      <c r="AG189" s="60"/>
      <c r="AH189" s="60"/>
      <c r="AI189" s="60"/>
      <c r="AJ189" s="60"/>
      <c r="AK189" s="60"/>
      <c r="AL189" s="60"/>
    </row>
    <row r="190" spans="1:38" ht="15" x14ac:dyDescent="0.25">
      <c r="A190" s="3">
        <v>42735</v>
      </c>
      <c r="B190" s="4">
        <v>-0.18705556020922751</v>
      </c>
      <c r="C190" s="4">
        <v>0.17247120189845611</v>
      </c>
      <c r="D190" s="28">
        <v>-0.54658232231691106</v>
      </c>
      <c r="E190" s="60"/>
      <c r="F190" s="60"/>
      <c r="G190" s="60"/>
      <c r="H190" s="60"/>
      <c r="I190" s="60"/>
      <c r="J190" s="60"/>
      <c r="K190" s="60"/>
      <c r="S190" s="60"/>
      <c r="T190" s="60"/>
      <c r="U190" s="60"/>
      <c r="V190" s="60"/>
      <c r="W190" s="60"/>
      <c r="X190" s="60"/>
      <c r="Y190" s="60"/>
      <c r="Z190" s="60"/>
      <c r="AA190" s="60"/>
      <c r="AB190" s="60"/>
      <c r="AC190" s="60"/>
      <c r="AD190" s="60"/>
      <c r="AE190" s="60"/>
      <c r="AF190" s="60"/>
      <c r="AG190" s="60"/>
      <c r="AH190" s="60"/>
      <c r="AI190" s="60"/>
      <c r="AJ190" s="60"/>
      <c r="AK190" s="60"/>
      <c r="AL190" s="60"/>
    </row>
    <row r="191" spans="1:38" ht="15" x14ac:dyDescent="0.25">
      <c r="A191" s="3">
        <v>42825</v>
      </c>
      <c r="B191" s="4">
        <v>-8.4716551184061462E-2</v>
      </c>
      <c r="C191" s="4">
        <v>0.3026869959231277</v>
      </c>
      <c r="D191" s="28">
        <v>-0.47212009829125062</v>
      </c>
      <c r="E191" s="60"/>
      <c r="F191" s="60"/>
      <c r="G191" s="60"/>
      <c r="H191" s="60"/>
      <c r="I191" s="60"/>
      <c r="J191" s="60"/>
      <c r="K191" s="60"/>
      <c r="S191" s="60"/>
      <c r="T191" s="60"/>
      <c r="U191" s="60"/>
      <c r="V191" s="60"/>
      <c r="W191" s="60"/>
      <c r="X191" s="60"/>
      <c r="Y191" s="60"/>
      <c r="Z191" s="60"/>
      <c r="AA191" s="60"/>
      <c r="AB191" s="60"/>
      <c r="AC191" s="60"/>
      <c r="AD191" s="60"/>
      <c r="AE191" s="60"/>
      <c r="AF191" s="60"/>
      <c r="AG191" s="60"/>
      <c r="AH191" s="60"/>
      <c r="AI191" s="60"/>
      <c r="AJ191" s="60"/>
      <c r="AK191" s="60"/>
      <c r="AL191" s="60"/>
    </row>
    <row r="192" spans="1:38" ht="15" x14ac:dyDescent="0.25">
      <c r="A192" s="3">
        <v>42916</v>
      </c>
      <c r="B192" s="4">
        <v>1.120851032556322E-2</v>
      </c>
      <c r="C192" s="4">
        <v>0.42061545338459871</v>
      </c>
      <c r="D192" s="28">
        <v>-0.39819843273347222</v>
      </c>
      <c r="E192" s="60"/>
      <c r="F192" s="60"/>
      <c r="G192" s="60"/>
      <c r="H192" s="60"/>
      <c r="I192" s="60"/>
      <c r="J192" s="60"/>
      <c r="K192" s="60"/>
      <c r="S192" s="60"/>
      <c r="T192" s="60"/>
      <c r="U192" s="60"/>
      <c r="V192" s="60"/>
      <c r="W192" s="60"/>
      <c r="X192" s="60"/>
      <c r="Y192" s="60"/>
      <c r="Z192" s="60"/>
      <c r="AA192" s="60"/>
      <c r="AB192" s="60"/>
      <c r="AC192" s="60"/>
      <c r="AD192" s="60"/>
      <c r="AE192" s="60"/>
      <c r="AF192" s="60"/>
      <c r="AG192" s="60"/>
      <c r="AH192" s="60"/>
      <c r="AI192" s="60"/>
      <c r="AJ192" s="60"/>
      <c r="AK192" s="60"/>
      <c r="AL192" s="60"/>
    </row>
    <row r="193" spans="1:38" ht="15" x14ac:dyDescent="0.25">
      <c r="A193" s="3">
        <v>43008</v>
      </c>
      <c r="B193" s="4">
        <v>9.9433171960447569E-2</v>
      </c>
      <c r="C193" s="4">
        <v>0.52516652015113263</v>
      </c>
      <c r="D193" s="28">
        <v>-0.32630017623023749</v>
      </c>
      <c r="E193" s="60"/>
      <c r="F193" s="60"/>
      <c r="G193" s="60"/>
      <c r="H193" s="60"/>
      <c r="I193" s="60"/>
      <c r="J193" s="60"/>
      <c r="K193" s="60"/>
      <c r="S193" s="60"/>
      <c r="T193" s="60"/>
      <c r="U193" s="60"/>
      <c r="V193" s="60"/>
      <c r="W193" s="60"/>
      <c r="X193" s="60"/>
      <c r="Y193" s="60"/>
      <c r="Z193" s="60"/>
      <c r="AA193" s="60"/>
      <c r="AB193" s="60"/>
      <c r="AC193" s="60"/>
      <c r="AD193" s="60"/>
      <c r="AE193" s="60"/>
      <c r="AF193" s="60"/>
      <c r="AG193" s="60"/>
      <c r="AH193" s="60"/>
      <c r="AI193" s="60"/>
      <c r="AJ193" s="60"/>
      <c r="AK193" s="60"/>
      <c r="AL193" s="60"/>
    </row>
    <row r="194" spans="1:38" ht="15" x14ac:dyDescent="0.25">
      <c r="A194" s="3">
        <v>43100</v>
      </c>
      <c r="B194" s="4">
        <v>0.1789243429391997</v>
      </c>
      <c r="C194" s="4">
        <v>0.61559009388774821</v>
      </c>
      <c r="D194" s="28">
        <v>-0.2577414080093488</v>
      </c>
      <c r="E194" s="60"/>
      <c r="F194" s="60"/>
      <c r="G194" s="60"/>
      <c r="H194" s="60"/>
      <c r="I194" s="60"/>
      <c r="J194" s="60"/>
      <c r="K194" s="60"/>
      <c r="S194" s="60"/>
      <c r="T194" s="60"/>
      <c r="U194" s="60"/>
      <c r="V194" s="60"/>
      <c r="W194" s="60"/>
      <c r="X194" s="60"/>
      <c r="Y194" s="60"/>
      <c r="Z194" s="60"/>
      <c r="AA194" s="60"/>
      <c r="AB194" s="60"/>
      <c r="AC194" s="60"/>
      <c r="AD194" s="60"/>
      <c r="AE194" s="60"/>
      <c r="AF194" s="60"/>
      <c r="AG194" s="60"/>
      <c r="AH194" s="60"/>
      <c r="AI194" s="60"/>
      <c r="AJ194" s="60"/>
      <c r="AK194" s="60"/>
      <c r="AL194" s="60"/>
    </row>
    <row r="195" spans="1:38" ht="15" x14ac:dyDescent="0.25">
      <c r="A195" s="3">
        <v>43190</v>
      </c>
      <c r="B195" s="4">
        <v>0.2489114383750396</v>
      </c>
      <c r="C195" s="4">
        <v>0.69146827532389754</v>
      </c>
      <c r="D195" s="28">
        <v>-0.19364539857381829</v>
      </c>
      <c r="E195" s="60"/>
      <c r="F195" s="60"/>
      <c r="G195" s="60"/>
      <c r="H195" s="60"/>
      <c r="I195" s="60"/>
      <c r="J195" s="60"/>
      <c r="K195" s="60"/>
      <c r="S195" s="60"/>
      <c r="T195" s="60"/>
      <c r="U195" s="60"/>
      <c r="V195" s="60"/>
      <c r="W195" s="60"/>
      <c r="X195" s="60"/>
      <c r="Y195" s="60"/>
      <c r="Z195" s="60"/>
      <c r="AA195" s="60"/>
      <c r="AB195" s="60"/>
      <c r="AC195" s="60"/>
      <c r="AD195" s="60"/>
      <c r="AE195" s="60"/>
      <c r="AF195" s="60"/>
      <c r="AG195" s="60"/>
      <c r="AH195" s="60"/>
      <c r="AI195" s="60"/>
      <c r="AJ195" s="60"/>
      <c r="AK195" s="60"/>
      <c r="AL195" s="60"/>
    </row>
    <row r="196" spans="1:38" ht="15" x14ac:dyDescent="0.25">
      <c r="A196" s="3">
        <v>43281</v>
      </c>
      <c r="B196" s="4">
        <v>0.30888858474961622</v>
      </c>
      <c r="C196" s="4">
        <v>0.75270020003897664</v>
      </c>
      <c r="D196" s="28">
        <v>-0.13492303053974419</v>
      </c>
      <c r="E196" s="60"/>
      <c r="F196" s="60"/>
      <c r="G196" s="60"/>
      <c r="H196" s="60"/>
      <c r="I196" s="60"/>
      <c r="J196" s="60"/>
      <c r="K196" s="60"/>
      <c r="S196" s="60"/>
      <c r="T196" s="60"/>
      <c r="U196" s="60"/>
      <c r="V196" s="60"/>
      <c r="W196" s="60"/>
      <c r="X196" s="60"/>
      <c r="Y196" s="60"/>
      <c r="Z196" s="60"/>
      <c r="AA196" s="60"/>
      <c r="AB196" s="60"/>
      <c r="AC196" s="60"/>
      <c r="AD196" s="60"/>
      <c r="AE196" s="60"/>
      <c r="AF196" s="60"/>
      <c r="AG196" s="60"/>
      <c r="AH196" s="60"/>
      <c r="AI196" s="60"/>
      <c r="AJ196" s="60"/>
      <c r="AK196" s="60"/>
      <c r="AL196" s="60"/>
    </row>
    <row r="197" spans="1:38" ht="15" x14ac:dyDescent="0.25">
      <c r="A197" s="3">
        <v>43373</v>
      </c>
      <c r="B197" s="4">
        <v>0.35861012364995543</v>
      </c>
      <c r="C197" s="4">
        <v>0.79948028482565048</v>
      </c>
      <c r="D197" s="28">
        <v>-8.2260037525739682E-2</v>
      </c>
      <c r="E197" s="60"/>
      <c r="F197" s="60"/>
      <c r="G197" s="60"/>
      <c r="H197" s="60"/>
      <c r="I197" s="60"/>
      <c r="J197" s="60"/>
      <c r="K197" s="60"/>
      <c r="S197" s="60"/>
      <c r="T197" s="60"/>
      <c r="U197" s="60"/>
      <c r="V197" s="60"/>
      <c r="W197" s="60"/>
      <c r="X197" s="60"/>
      <c r="Y197" s="60"/>
      <c r="Z197" s="60"/>
      <c r="AA197" s="60"/>
      <c r="AB197" s="60"/>
      <c r="AC197" s="60"/>
      <c r="AD197" s="60"/>
      <c r="AE197" s="60"/>
      <c r="AF197" s="60"/>
      <c r="AG197" s="60"/>
      <c r="AH197" s="60"/>
      <c r="AI197" s="60"/>
      <c r="AJ197" s="60"/>
      <c r="AK197" s="60"/>
      <c r="AL197" s="60"/>
    </row>
    <row r="198" spans="1:38" ht="15" x14ac:dyDescent="0.25">
      <c r="A198" s="3">
        <v>43465</v>
      </c>
      <c r="B198" s="4">
        <v>0.39807981501388878</v>
      </c>
      <c r="C198" s="4">
        <v>0.8322708464968831</v>
      </c>
      <c r="D198" s="28">
        <v>-3.6111216469105499E-2</v>
      </c>
      <c r="E198" s="60"/>
      <c r="F198" s="60"/>
      <c r="G198" s="60"/>
      <c r="H198" s="60"/>
      <c r="I198" s="60"/>
      <c r="J198" s="60"/>
      <c r="K198" s="60"/>
      <c r="S198" s="60"/>
      <c r="T198" s="60"/>
      <c r="U198" s="60"/>
      <c r="V198" s="60"/>
      <c r="W198" s="60"/>
      <c r="X198" s="60"/>
      <c r="Y198" s="60"/>
      <c r="Z198" s="60"/>
      <c r="AA198" s="60"/>
      <c r="AB198" s="60"/>
      <c r="AC198" s="60"/>
      <c r="AD198" s="60"/>
      <c r="AE198" s="60"/>
      <c r="AF198" s="60"/>
      <c r="AG198" s="60"/>
      <c r="AH198" s="60"/>
      <c r="AI198" s="60"/>
      <c r="AJ198" s="60"/>
      <c r="AK198" s="60"/>
      <c r="AL198" s="60"/>
    </row>
    <row r="199" spans="1:38" ht="15" x14ac:dyDescent="0.25">
      <c r="A199" s="3">
        <v>43555</v>
      </c>
      <c r="B199" s="4">
        <v>0.42753428966310197</v>
      </c>
      <c r="C199" s="4">
        <v>0.85177014265689877</v>
      </c>
      <c r="D199" s="28">
        <v>3.2984366693053031E-3</v>
      </c>
      <c r="E199" s="60"/>
      <c r="F199" s="60"/>
      <c r="G199" s="60"/>
      <c r="H199" s="60"/>
      <c r="I199" s="60"/>
      <c r="J199" s="60"/>
      <c r="K199" s="60"/>
      <c r="S199" s="60"/>
      <c r="T199" s="60"/>
      <c r="U199" s="60"/>
      <c r="V199" s="60"/>
      <c r="W199" s="60"/>
      <c r="X199" s="60"/>
      <c r="Y199" s="60"/>
      <c r="Z199" s="60"/>
      <c r="AA199" s="60"/>
      <c r="AB199" s="60"/>
      <c r="AC199" s="60"/>
      <c r="AD199" s="60"/>
      <c r="AE199" s="60"/>
      <c r="AF199" s="60"/>
      <c r="AG199" s="60"/>
      <c r="AH199" s="60"/>
      <c r="AI199" s="60"/>
      <c r="AJ199" s="60"/>
      <c r="AK199" s="60"/>
      <c r="AL199" s="60"/>
    </row>
    <row r="200" spans="1:38" ht="15" x14ac:dyDescent="0.25">
      <c r="A200" s="3">
        <v>43646</v>
      </c>
      <c r="B200" s="4">
        <v>0.447421430406298</v>
      </c>
      <c r="C200" s="4">
        <v>0.85887694265215209</v>
      </c>
      <c r="D200" s="28">
        <v>3.5965918160443928E-2</v>
      </c>
      <c r="E200" s="60"/>
      <c r="F200" s="60"/>
      <c r="G200" s="60"/>
      <c r="H200" s="60"/>
      <c r="I200" s="60"/>
      <c r="J200" s="60"/>
      <c r="K200" s="60"/>
      <c r="S200" s="60"/>
      <c r="T200" s="60"/>
      <c r="U200" s="60"/>
      <c r="V200" s="60"/>
      <c r="W200" s="60"/>
      <c r="X200" s="60"/>
      <c r="Y200" s="60"/>
      <c r="Z200" s="60"/>
      <c r="AA200" s="60"/>
      <c r="AB200" s="60"/>
      <c r="AC200" s="60"/>
      <c r="AD200" s="60"/>
      <c r="AE200" s="60"/>
      <c r="AF200" s="60"/>
      <c r="AG200" s="60"/>
      <c r="AH200" s="60"/>
      <c r="AI200" s="60"/>
      <c r="AJ200" s="60"/>
      <c r="AK200" s="60"/>
      <c r="AL200" s="60"/>
    </row>
    <row r="201" spans="1:38" ht="15" x14ac:dyDescent="0.25">
      <c r="A201" s="3">
        <v>43738</v>
      </c>
      <c r="B201" s="4">
        <v>0.45837446862175912</v>
      </c>
      <c r="C201" s="4">
        <v>0.85465276279528102</v>
      </c>
      <c r="D201" s="28">
        <v>6.2096174448237167E-2</v>
      </c>
      <c r="E201" s="60"/>
      <c r="F201" s="60"/>
      <c r="G201" s="60"/>
      <c r="H201" s="60"/>
      <c r="I201" s="60"/>
      <c r="J201" s="60"/>
      <c r="K201" s="60"/>
      <c r="S201" s="60"/>
      <c r="T201" s="60"/>
      <c r="U201" s="60"/>
      <c r="V201" s="60"/>
      <c r="W201" s="60"/>
      <c r="X201" s="60"/>
      <c r="Y201" s="60"/>
      <c r="Z201" s="60"/>
      <c r="AA201" s="60"/>
      <c r="AB201" s="60"/>
      <c r="AC201" s="60"/>
      <c r="AD201" s="60"/>
      <c r="AE201" s="60"/>
      <c r="AF201" s="60"/>
      <c r="AG201" s="60"/>
      <c r="AH201" s="60"/>
      <c r="AI201" s="60"/>
      <c r="AJ201" s="60"/>
      <c r="AK201" s="60"/>
      <c r="AL201" s="60"/>
    </row>
    <row r="202" spans="1:38" ht="15" x14ac:dyDescent="0.25">
      <c r="A202" s="3">
        <v>43830</v>
      </c>
      <c r="B202" s="4">
        <v>0.46118266676975023</v>
      </c>
      <c r="C202" s="4">
        <v>0.84028289404789891</v>
      </c>
      <c r="D202" s="28">
        <v>8.2082439491601378E-2</v>
      </c>
      <c r="E202" s="60"/>
      <c r="F202" s="60"/>
      <c r="G202" s="60"/>
      <c r="H202" s="60"/>
      <c r="I202" s="60"/>
      <c r="J202" s="60"/>
      <c r="K202" s="60"/>
      <c r="S202" s="60"/>
      <c r="T202" s="60"/>
      <c r="U202" s="60"/>
      <c r="V202" s="60"/>
      <c r="W202" s="60"/>
      <c r="X202" s="60"/>
      <c r="Y202" s="60"/>
      <c r="Z202" s="60"/>
      <c r="AA202" s="60"/>
      <c r="AB202" s="60"/>
      <c r="AC202" s="60"/>
      <c r="AD202" s="60"/>
      <c r="AE202" s="60"/>
      <c r="AF202" s="60"/>
      <c r="AG202" s="60"/>
      <c r="AH202" s="60"/>
      <c r="AI202" s="60"/>
      <c r="AJ202" s="60"/>
      <c r="AK202" s="60"/>
      <c r="AL202" s="60"/>
    </row>
    <row r="203" spans="1:38" ht="15" x14ac:dyDescent="0.25">
      <c r="A203" s="3">
        <v>43921</v>
      </c>
      <c r="B203" s="4">
        <v>0.45675951521456931</v>
      </c>
      <c r="C203" s="4">
        <v>0.81703731451250383</v>
      </c>
      <c r="D203" s="28">
        <v>9.6481715916634653E-2</v>
      </c>
      <c r="E203" s="60"/>
      <c r="F203" s="60"/>
      <c r="G203" s="60"/>
      <c r="H203" s="60"/>
      <c r="I203" s="60"/>
      <c r="J203" s="60"/>
      <c r="K203" s="60"/>
      <c r="S203" s="60"/>
      <c r="T203" s="60"/>
      <c r="U203" s="60"/>
      <c r="V203" s="60"/>
      <c r="W203" s="60"/>
      <c r="X203" s="60"/>
      <c r="Y203" s="60"/>
      <c r="Z203" s="60"/>
      <c r="AA203" s="60"/>
      <c r="AB203" s="60"/>
      <c r="AC203" s="60"/>
      <c r="AD203" s="60"/>
      <c r="AE203" s="60"/>
      <c r="AF203" s="60"/>
      <c r="AG203" s="60"/>
      <c r="AH203" s="60"/>
      <c r="AI203" s="60"/>
      <c r="AJ203" s="60"/>
      <c r="AK203" s="60"/>
      <c r="AL203" s="60"/>
    </row>
    <row r="204" spans="1:38" ht="15" x14ac:dyDescent="0.25">
      <c r="A204" s="3">
        <v>44012</v>
      </c>
      <c r="B204" s="4">
        <v>0.44610940323196557</v>
      </c>
      <c r="C204" s="4">
        <v>0.7862325159016621</v>
      </c>
      <c r="D204" s="28">
        <v>0.1059862905622692</v>
      </c>
      <c r="E204" s="60"/>
      <c r="F204" s="60"/>
      <c r="G204" s="60"/>
      <c r="H204" s="60"/>
      <c r="I204" s="60"/>
      <c r="J204" s="60"/>
      <c r="K204" s="60"/>
      <c r="S204" s="60"/>
      <c r="T204" s="60"/>
      <c r="U204" s="60"/>
      <c r="V204" s="60"/>
      <c r="W204" s="60"/>
      <c r="X204" s="60"/>
      <c r="Y204" s="60"/>
      <c r="Z204" s="60"/>
      <c r="AA204" s="60"/>
      <c r="AB204" s="60"/>
      <c r="AC204" s="60"/>
      <c r="AD204" s="60"/>
      <c r="AE204" s="60"/>
      <c r="AF204" s="60"/>
      <c r="AG204" s="60"/>
      <c r="AH204" s="60"/>
      <c r="AI204" s="60"/>
      <c r="AJ204" s="60"/>
      <c r="AK204" s="60"/>
      <c r="AL204" s="60"/>
    </row>
    <row r="205" spans="1:38" ht="15" x14ac:dyDescent="0.25">
      <c r="A205" s="3">
        <v>44104</v>
      </c>
      <c r="B205" s="4">
        <v>0.43029372903331098</v>
      </c>
      <c r="C205" s="4">
        <v>0.74919518582290012</v>
      </c>
      <c r="D205" s="28">
        <v>0.111392272243722</v>
      </c>
      <c r="E205" s="60"/>
      <c r="F205" s="60"/>
      <c r="G205" s="60"/>
      <c r="H205" s="60"/>
      <c r="I205" s="60"/>
      <c r="J205" s="60"/>
      <c r="K205" s="60"/>
      <c r="S205" s="60"/>
      <c r="T205" s="60"/>
      <c r="U205" s="60"/>
      <c r="V205" s="60"/>
      <c r="W205" s="60"/>
      <c r="X205" s="60"/>
      <c r="Y205" s="60"/>
      <c r="Z205" s="60"/>
      <c r="AA205" s="60"/>
      <c r="AB205" s="60"/>
      <c r="AC205" s="60"/>
      <c r="AD205" s="60"/>
      <c r="AE205" s="60"/>
      <c r="AF205" s="60"/>
      <c r="AG205" s="60"/>
      <c r="AH205" s="60"/>
      <c r="AI205" s="60"/>
      <c r="AJ205" s="60"/>
      <c r="AK205" s="60"/>
      <c r="AL205" s="60"/>
    </row>
    <row r="206" spans="1:38" ht="15" x14ac:dyDescent="0.25">
      <c r="A206" s="3">
        <v>44196</v>
      </c>
      <c r="B206" s="4">
        <v>0.41039739264647362</v>
      </c>
      <c r="C206" s="4">
        <v>0.70722857993312127</v>
      </c>
      <c r="D206" s="28">
        <v>0.11356620535982601</v>
      </c>
      <c r="E206" s="60"/>
      <c r="F206" s="60"/>
      <c r="G206" s="60"/>
      <c r="H206" s="60"/>
      <c r="I206" s="60"/>
      <c r="J206" s="60"/>
      <c r="K206" s="60"/>
      <c r="S206" s="60"/>
      <c r="T206" s="60"/>
      <c r="U206" s="60"/>
      <c r="V206" s="60"/>
      <c r="W206" s="60"/>
      <c r="X206" s="60"/>
      <c r="Y206" s="60"/>
      <c r="Z206" s="60"/>
      <c r="AA206" s="60"/>
      <c r="AB206" s="60"/>
      <c r="AC206" s="60"/>
      <c r="AD206" s="60"/>
      <c r="AE206" s="60"/>
      <c r="AF206" s="60"/>
      <c r="AG206" s="60"/>
      <c r="AH206" s="60"/>
      <c r="AI206" s="60"/>
      <c r="AJ206" s="60"/>
      <c r="AK206" s="60"/>
      <c r="AL206" s="60"/>
    </row>
    <row r="207" spans="1:38" ht="15" x14ac:dyDescent="0.25">
      <c r="A207" s="3">
        <v>44286</v>
      </c>
      <c r="B207" s="4">
        <v>0.38749656981942182</v>
      </c>
      <c r="C207" s="4">
        <v>0.6615822938372099</v>
      </c>
      <c r="D207" s="28">
        <v>0.1134108458016338</v>
      </c>
      <c r="E207" s="60"/>
      <c r="F207" s="60"/>
      <c r="G207" s="60"/>
      <c r="H207" s="60"/>
      <c r="I207" s="60"/>
      <c r="J207" s="60"/>
      <c r="K207" s="60"/>
      <c r="S207" s="60"/>
      <c r="T207" s="60"/>
      <c r="U207" s="60"/>
      <c r="V207" s="60"/>
      <c r="W207" s="60"/>
      <c r="X207" s="60"/>
      <c r="Y207" s="60"/>
      <c r="Z207" s="60"/>
      <c r="AA207" s="60"/>
      <c r="AB207" s="60"/>
      <c r="AC207" s="60"/>
      <c r="AD207" s="60"/>
      <c r="AE207" s="60"/>
      <c r="AF207" s="60"/>
      <c r="AG207" s="60"/>
      <c r="AH207" s="60"/>
      <c r="AI207" s="60"/>
      <c r="AJ207" s="60"/>
      <c r="AK207" s="60"/>
      <c r="AL207" s="60"/>
    </row>
    <row r="208" spans="1:38" ht="15" x14ac:dyDescent="0.25">
      <c r="A208" s="3">
        <v>44377</v>
      </c>
      <c r="B208" s="4">
        <v>0.36262859664658981</v>
      </c>
      <c r="C208" s="4">
        <v>0.61342600832571681</v>
      </c>
      <c r="D208" s="28">
        <v>0.1118311849674628</v>
      </c>
      <c r="E208" s="60"/>
      <c r="F208" s="60"/>
      <c r="G208" s="60"/>
      <c r="H208" s="60"/>
      <c r="I208" s="60"/>
      <c r="J208" s="60"/>
      <c r="K208" s="60"/>
      <c r="S208" s="60"/>
      <c r="T208" s="60"/>
      <c r="U208" s="60"/>
      <c r="V208" s="60"/>
      <c r="W208" s="60"/>
      <c r="X208" s="60"/>
      <c r="Y208" s="60"/>
      <c r="Z208" s="60"/>
      <c r="AA208" s="60"/>
      <c r="AB208" s="60"/>
      <c r="AC208" s="60"/>
      <c r="AD208" s="60"/>
      <c r="AE208" s="60"/>
      <c r="AF208" s="60"/>
      <c r="AG208" s="60"/>
      <c r="AH208" s="60"/>
      <c r="AI208" s="60"/>
      <c r="AJ208" s="60"/>
      <c r="AK208" s="60"/>
      <c r="AL208" s="60"/>
    </row>
    <row r="209" spans="1:38" ht="15" x14ac:dyDescent="0.25">
      <c r="A209" s="3">
        <v>44469</v>
      </c>
      <c r="B209" s="4">
        <v>0.33676470581173618</v>
      </c>
      <c r="C209" s="4">
        <v>0.56382763756025933</v>
      </c>
      <c r="D209" s="28">
        <v>0.1097017740632131</v>
      </c>
      <c r="E209" s="60"/>
      <c r="F209" s="60"/>
      <c r="G209" s="60"/>
      <c r="H209" s="60"/>
      <c r="I209" s="60"/>
      <c r="J209" s="60"/>
      <c r="K209" s="60"/>
      <c r="S209" s="60"/>
      <c r="T209" s="60"/>
      <c r="U209" s="60"/>
      <c r="V209" s="60"/>
      <c r="W209" s="60"/>
      <c r="X209" s="60"/>
      <c r="Y209" s="60"/>
      <c r="Z209" s="60"/>
      <c r="AA209" s="60"/>
      <c r="AB209" s="60"/>
      <c r="AC209" s="60"/>
      <c r="AD209" s="60"/>
      <c r="AE209" s="60"/>
      <c r="AF209" s="60"/>
      <c r="AG209" s="60"/>
      <c r="AH209" s="60"/>
      <c r="AI209" s="60"/>
      <c r="AJ209" s="60"/>
      <c r="AK209" s="60"/>
      <c r="AL209" s="60"/>
    </row>
    <row r="210" spans="1:38" ht="15" x14ac:dyDescent="0.25">
      <c r="A210" s="3">
        <v>44561</v>
      </c>
      <c r="B210" s="4">
        <v>0.31078624913551872</v>
      </c>
      <c r="C210" s="4">
        <v>0.51373616249372622</v>
      </c>
      <c r="D210" s="28">
        <v>0.1078363357773111</v>
      </c>
      <c r="E210" s="60"/>
      <c r="F210" s="60"/>
      <c r="G210" s="60"/>
      <c r="H210" s="60"/>
      <c r="I210" s="60"/>
      <c r="J210" s="60"/>
      <c r="K210" s="60"/>
      <c r="S210" s="60"/>
      <c r="T210" s="60"/>
      <c r="U210" s="60"/>
      <c r="V210" s="60"/>
      <c r="W210" s="60"/>
      <c r="X210" s="60"/>
      <c r="Y210" s="60"/>
      <c r="Z210" s="60"/>
      <c r="AA210" s="60"/>
      <c r="AB210" s="60"/>
      <c r="AC210" s="60"/>
      <c r="AD210" s="60"/>
      <c r="AE210" s="60"/>
      <c r="AF210" s="60"/>
      <c r="AG210" s="60"/>
      <c r="AH210" s="60"/>
      <c r="AI210" s="60"/>
      <c r="AJ210" s="60"/>
      <c r="AK210" s="60"/>
      <c r="AL210" s="60"/>
    </row>
    <row r="211" spans="1:38" ht="15" x14ac:dyDescent="0.25">
      <c r="A211" s="3">
        <v>44651</v>
      </c>
      <c r="B211" s="4">
        <v>0.28546492084986569</v>
      </c>
      <c r="C211" s="4">
        <v>0.46396928537808568</v>
      </c>
      <c r="D211" s="28">
        <v>0.10696055632164581</v>
      </c>
      <c r="E211" s="60"/>
      <c r="F211" s="60"/>
      <c r="G211" s="60"/>
      <c r="H211" s="60"/>
      <c r="I211" s="60"/>
      <c r="J211" s="60"/>
      <c r="K211" s="60"/>
      <c r="S211" s="60"/>
      <c r="T211" s="60"/>
      <c r="U211" s="60"/>
      <c r="V211" s="60"/>
      <c r="W211" s="60"/>
      <c r="X211" s="60"/>
      <c r="Y211" s="60"/>
      <c r="Z211" s="60"/>
      <c r="AA211" s="60"/>
      <c r="AB211" s="60"/>
      <c r="AC211" s="60"/>
      <c r="AD211" s="60"/>
      <c r="AE211" s="60"/>
      <c r="AF211" s="60"/>
      <c r="AG211" s="60"/>
      <c r="AH211" s="60"/>
      <c r="AI211" s="60"/>
      <c r="AJ211" s="60"/>
      <c r="AK211" s="60"/>
      <c r="AL211" s="60"/>
    </row>
    <row r="212" spans="1:38" ht="15" x14ac:dyDescent="0.25">
      <c r="A212" s="3">
        <v>44742</v>
      </c>
      <c r="B212" s="4">
        <v>0.26144736533988161</v>
      </c>
      <c r="C212" s="4">
        <v>0.41520589963514182</v>
      </c>
      <c r="D212" s="28">
        <v>0.10768883104462131</v>
      </c>
      <c r="E212" s="60"/>
      <c r="F212" s="60"/>
      <c r="G212" s="60"/>
      <c r="H212" s="60"/>
      <c r="I212" s="60"/>
      <c r="J212" s="60"/>
      <c r="K212" s="60"/>
      <c r="S212" s="60"/>
      <c r="T212" s="60"/>
      <c r="U212" s="60"/>
      <c r="V212" s="60"/>
      <c r="W212" s="60"/>
      <c r="X212" s="60"/>
      <c r="Y212" s="60"/>
      <c r="Z212" s="60"/>
      <c r="AA212" s="60"/>
      <c r="AB212" s="60"/>
      <c r="AC212" s="60"/>
      <c r="AD212" s="60"/>
      <c r="AE212" s="60"/>
      <c r="AF212" s="60"/>
      <c r="AG212" s="60"/>
      <c r="AH212" s="60"/>
      <c r="AI212" s="60"/>
      <c r="AJ212" s="60"/>
      <c r="AK212" s="60"/>
      <c r="AL212" s="60"/>
    </row>
    <row r="213" spans="1:38" ht="15" x14ac:dyDescent="0.25">
      <c r="A213" s="3">
        <v>44834</v>
      </c>
      <c r="B213" s="4">
        <v>0.23924441584001649</v>
      </c>
      <c r="C213" s="4">
        <v>0.3679832362626923</v>
      </c>
      <c r="D213" s="28">
        <v>0.1105055954173406</v>
      </c>
      <c r="E213" s="60"/>
      <c r="F213" s="60"/>
      <c r="G213" s="60"/>
      <c r="H213" s="60"/>
      <c r="I213" s="60"/>
      <c r="J213" s="60"/>
      <c r="K213" s="60"/>
      <c r="S213" s="60"/>
      <c r="T213" s="60"/>
      <c r="U213" s="60"/>
      <c r="V213" s="60"/>
      <c r="W213" s="60"/>
      <c r="X213" s="60"/>
      <c r="Y213" s="60"/>
      <c r="Z213" s="60"/>
      <c r="AA213" s="60"/>
      <c r="AB213" s="60"/>
      <c r="AC213" s="60"/>
      <c r="AD213" s="60"/>
      <c r="AE213" s="60"/>
      <c r="AF213" s="60"/>
      <c r="AG213" s="60"/>
      <c r="AH213" s="60"/>
      <c r="AI213" s="60"/>
      <c r="AJ213" s="60"/>
      <c r="AK213" s="60"/>
      <c r="AL213" s="60"/>
    </row>
    <row r="214" spans="1:38" ht="15" x14ac:dyDescent="0.25">
      <c r="A214" s="3">
        <v>44926</v>
      </c>
      <c r="B214" s="4">
        <v>0.21922507068491379</v>
      </c>
      <c r="C214" s="4">
        <v>0.32269842650525088</v>
      </c>
      <c r="D214" s="28">
        <v>0.1157517148645768</v>
      </c>
      <c r="E214" s="60"/>
      <c r="F214" s="60"/>
      <c r="G214" s="60"/>
      <c r="H214" s="60"/>
      <c r="I214" s="60"/>
      <c r="J214" s="60"/>
      <c r="K214" s="60"/>
      <c r="S214" s="60"/>
      <c r="T214" s="60"/>
      <c r="U214" s="60"/>
      <c r="V214" s="60"/>
      <c r="W214" s="60"/>
      <c r="X214" s="60"/>
      <c r="Y214" s="60"/>
      <c r="Z214" s="60"/>
      <c r="AA214" s="60"/>
      <c r="AB214" s="60"/>
      <c r="AC214" s="60"/>
      <c r="AD214" s="60"/>
      <c r="AE214" s="60"/>
      <c r="AF214" s="60"/>
      <c r="AG214" s="60"/>
      <c r="AH214" s="60"/>
      <c r="AI214" s="60"/>
      <c r="AJ214" s="60"/>
      <c r="AK214" s="60"/>
      <c r="AL214" s="60"/>
    </row>
    <row r="215" spans="1:38" ht="15" x14ac:dyDescent="0.25">
      <c r="A215" s="3">
        <v>45016</v>
      </c>
      <c r="B215" s="4">
        <v>0.2016151751198946</v>
      </c>
      <c r="C215" s="4">
        <v>0.27961411342453191</v>
      </c>
      <c r="D215" s="28">
        <v>0.1236162368152573</v>
      </c>
      <c r="E215" s="60"/>
      <c r="F215" s="60"/>
      <c r="G215" s="60"/>
      <c r="H215" s="60"/>
      <c r="I215" s="60"/>
      <c r="J215" s="60"/>
      <c r="K215" s="60"/>
      <c r="S215" s="60"/>
      <c r="T215" s="60"/>
      <c r="U215" s="60"/>
      <c r="V215" s="60"/>
      <c r="W215" s="60"/>
      <c r="X215" s="60"/>
      <c r="Y215" s="60"/>
      <c r="Z215" s="60"/>
      <c r="AA215" s="60"/>
      <c r="AB215" s="60"/>
      <c r="AC215" s="60"/>
      <c r="AD215" s="60"/>
      <c r="AE215" s="60"/>
      <c r="AF215" s="60"/>
      <c r="AG215" s="60"/>
      <c r="AH215" s="60"/>
      <c r="AI215" s="60"/>
      <c r="AJ215" s="60"/>
      <c r="AK215" s="60"/>
      <c r="AL215" s="60"/>
    </row>
    <row r="216" spans="1:38" ht="15" x14ac:dyDescent="0.25">
      <c r="A216" s="3">
        <v>45107</v>
      </c>
      <c r="B216" s="4">
        <v>0.18650064317685791</v>
      </c>
      <c r="C216" s="4">
        <v>0.23886765440510671</v>
      </c>
      <c r="D216" s="28">
        <v>0.13413363194860911</v>
      </c>
      <c r="E216" s="60"/>
      <c r="F216" s="60"/>
      <c r="G216" s="60"/>
      <c r="H216" s="60"/>
      <c r="I216" s="60"/>
      <c r="J216" s="60"/>
      <c r="K216" s="60"/>
      <c r="S216" s="60"/>
      <c r="T216" s="60"/>
      <c r="U216" s="60"/>
      <c r="V216" s="60"/>
      <c r="W216" s="60"/>
      <c r="X216" s="60"/>
      <c r="Y216" s="60"/>
      <c r="Z216" s="60"/>
      <c r="AA216" s="60"/>
      <c r="AB216" s="60"/>
      <c r="AC216" s="60"/>
      <c r="AD216" s="60"/>
      <c r="AE216" s="60"/>
      <c r="AF216" s="60"/>
      <c r="AG216" s="60"/>
      <c r="AH216" s="60"/>
      <c r="AI216" s="60"/>
      <c r="AJ216" s="60"/>
      <c r="AK216" s="60"/>
      <c r="AL216" s="60"/>
    </row>
    <row r="217" spans="1:38" ht="15" x14ac:dyDescent="0.25">
      <c r="A217" s="3">
        <v>45199</v>
      </c>
      <c r="B217" s="4">
        <v>0.17383492930260511</v>
      </c>
      <c r="C217" s="4">
        <v>0.2004833840980427</v>
      </c>
      <c r="D217" s="28">
        <v>0.1471864745071676</v>
      </c>
      <c r="E217" s="60"/>
      <c r="F217" s="60"/>
      <c r="G217" s="60"/>
      <c r="H217" s="60"/>
      <c r="I217" s="60"/>
      <c r="J217" s="60"/>
      <c r="K217" s="60"/>
      <c r="S217" s="60"/>
      <c r="T217" s="60"/>
      <c r="U217" s="60"/>
      <c r="V217" s="60"/>
      <c r="W217" s="60"/>
      <c r="X217" s="60"/>
      <c r="Y217" s="60"/>
      <c r="Z217" s="60"/>
      <c r="AA217" s="60"/>
      <c r="AB217" s="60"/>
      <c r="AC217" s="60"/>
      <c r="AD217" s="60"/>
      <c r="AE217" s="60"/>
      <c r="AF217" s="60"/>
      <c r="AG217" s="60"/>
      <c r="AH217" s="60"/>
      <c r="AI217" s="60"/>
      <c r="AJ217" s="60"/>
      <c r="AK217" s="60"/>
      <c r="AL217" s="60"/>
    </row>
    <row r="218" spans="1:38" ht="15" x14ac:dyDescent="0.25">
      <c r="A218" s="3">
        <v>45291</v>
      </c>
      <c r="B218" s="4">
        <v>0.1634503465559782</v>
      </c>
      <c r="C218" s="4">
        <v>0.16438735382849001</v>
      </c>
      <c r="D218" s="28">
        <v>0.1625133392834664</v>
      </c>
      <c r="E218" s="60"/>
      <c r="F218" s="60"/>
      <c r="G218" s="60"/>
      <c r="H218" s="60"/>
      <c r="I218" s="60"/>
      <c r="J218" s="60"/>
      <c r="K218" s="60"/>
      <c r="S218" s="60"/>
      <c r="T218" s="60"/>
      <c r="U218" s="60"/>
      <c r="V218" s="60"/>
      <c r="W218" s="60"/>
      <c r="X218" s="60"/>
      <c r="Y218" s="60"/>
      <c r="Z218" s="60"/>
      <c r="AA218" s="60"/>
      <c r="AB218" s="60"/>
      <c r="AC218" s="60"/>
      <c r="AD218" s="60"/>
      <c r="AE218" s="60"/>
      <c r="AF218" s="60"/>
      <c r="AG218" s="60"/>
      <c r="AH218" s="60"/>
      <c r="AI218" s="60"/>
      <c r="AJ218" s="60"/>
      <c r="AK218" s="60"/>
      <c r="AL218" s="60"/>
    </row>
    <row r="219" spans="1:38" ht="15" x14ac:dyDescent="0.25">
      <c r="A219" s="3">
        <v>45382</v>
      </c>
      <c r="B219" s="4">
        <v>0.15507273013806969</v>
      </c>
      <c r="C219" s="4">
        <v>0.13042392948094569</v>
      </c>
      <c r="D219" s="28">
        <v>0.1797215307951936</v>
      </c>
      <c r="E219" s="60"/>
      <c r="F219" s="60"/>
      <c r="G219" s="60"/>
      <c r="H219" s="60"/>
      <c r="I219" s="60"/>
      <c r="J219" s="60"/>
      <c r="K219" s="60"/>
      <c r="S219" s="60"/>
      <c r="T219" s="60"/>
      <c r="U219" s="60"/>
      <c r="V219" s="60"/>
      <c r="W219" s="60"/>
      <c r="X219" s="60"/>
      <c r="Y219" s="60"/>
      <c r="Z219" s="60"/>
      <c r="AA219" s="60"/>
      <c r="AB219" s="60"/>
      <c r="AC219" s="60"/>
      <c r="AD219" s="60"/>
      <c r="AE219" s="60"/>
      <c r="AF219" s="60"/>
      <c r="AG219" s="60"/>
      <c r="AH219" s="60"/>
      <c r="AI219" s="60"/>
      <c r="AJ219" s="60"/>
      <c r="AK219" s="60"/>
      <c r="AL219" s="60"/>
    </row>
    <row r="220" spans="1:38" ht="15" x14ac:dyDescent="0.25">
      <c r="A220" s="3">
        <v>45473</v>
      </c>
      <c r="B220" s="4">
        <v>0.14833886418314021</v>
      </c>
      <c r="C220" s="4">
        <v>9.8373615179039045E-2</v>
      </c>
      <c r="D220" s="28">
        <v>0.19830411318724139</v>
      </c>
      <c r="E220" s="60"/>
      <c r="F220" s="60"/>
      <c r="G220" s="60"/>
      <c r="H220" s="60"/>
      <c r="I220" s="60"/>
      <c r="J220" s="60"/>
      <c r="K220" s="60"/>
      <c r="S220" s="60"/>
      <c r="T220" s="60"/>
      <c r="U220" s="60"/>
      <c r="V220" s="60"/>
      <c r="W220" s="60"/>
      <c r="X220" s="60"/>
      <c r="Y220" s="60"/>
      <c r="Z220" s="60"/>
      <c r="AA220" s="60"/>
      <c r="AB220" s="60"/>
      <c r="AC220" s="60"/>
      <c r="AD220" s="60"/>
      <c r="AE220" s="60"/>
      <c r="AF220" s="60"/>
      <c r="AG220" s="60"/>
      <c r="AH220" s="60"/>
      <c r="AI220" s="60"/>
      <c r="AJ220" s="60"/>
      <c r="AK220" s="60"/>
      <c r="AL220" s="60"/>
    </row>
    <row r="221" spans="1:38" ht="15" x14ac:dyDescent="0.25">
      <c r="A221" s="3">
        <v>45565</v>
      </c>
      <c r="B221" s="4">
        <v>0.14281602798382231</v>
      </c>
      <c r="C221" s="4">
        <v>6.7971474023638345E-2</v>
      </c>
      <c r="D221" s="28">
        <v>0.2176605819440062</v>
      </c>
      <c r="E221" s="60"/>
      <c r="F221" s="60"/>
      <c r="G221" s="60"/>
      <c r="H221" s="60"/>
      <c r="I221" s="60"/>
      <c r="J221" s="60"/>
      <c r="K221" s="60"/>
      <c r="S221" s="60"/>
      <c r="T221" s="60"/>
      <c r="U221" s="60"/>
      <c r="V221" s="60"/>
      <c r="W221" s="60"/>
      <c r="X221" s="60"/>
      <c r="Y221" s="60"/>
      <c r="Z221" s="60"/>
      <c r="AA221" s="60"/>
      <c r="AB221" s="60"/>
      <c r="AC221" s="60"/>
      <c r="AD221" s="60"/>
      <c r="AE221" s="60"/>
      <c r="AF221" s="60"/>
      <c r="AG221" s="60"/>
      <c r="AH221" s="60"/>
      <c r="AI221" s="60"/>
      <c r="AJ221" s="60"/>
      <c r="AK221" s="60"/>
      <c r="AL221" s="60"/>
    </row>
    <row r="222" spans="1:38" ht="15" x14ac:dyDescent="0.25">
      <c r="A222" s="3">
        <v>45657</v>
      </c>
      <c r="B222" s="4">
        <v>0.13802297644677611</v>
      </c>
      <c r="C222" s="4">
        <v>3.8925538594446377E-2</v>
      </c>
      <c r="D222" s="28">
        <v>0.23712041429910569</v>
      </c>
      <c r="E222" s="60"/>
      <c r="F222" s="60"/>
      <c r="G222" s="60"/>
      <c r="H222" s="60"/>
      <c r="I222" s="60"/>
      <c r="J222" s="60"/>
      <c r="K222" s="60"/>
      <c r="S222" s="60"/>
      <c r="T222" s="60"/>
      <c r="U222" s="60"/>
      <c r="V222" s="60"/>
      <c r="W222" s="60"/>
      <c r="X222" s="60"/>
      <c r="Y222" s="60"/>
      <c r="Z222" s="60"/>
      <c r="AA222" s="60"/>
      <c r="AB222" s="60"/>
      <c r="AC222" s="60"/>
      <c r="AD222" s="60"/>
      <c r="AE222" s="60"/>
      <c r="AF222" s="60"/>
      <c r="AG222" s="60"/>
      <c r="AH222" s="60"/>
      <c r="AI222" s="60"/>
      <c r="AJ222" s="60"/>
      <c r="AK222" s="60"/>
      <c r="AL222" s="60"/>
    </row>
    <row r="223" spans="1:38" ht="15" x14ac:dyDescent="0.25">
      <c r="A223" s="3">
        <v>45747</v>
      </c>
      <c r="B223" s="4">
        <v>0.13345164926699171</v>
      </c>
      <c r="C223" s="4">
        <v>1.0934641292051239E-2</v>
      </c>
      <c r="D223" s="28">
        <v>0.25596865724193218</v>
      </c>
      <c r="E223" s="60"/>
      <c r="F223" s="60"/>
      <c r="G223" s="60"/>
      <c r="H223" s="60"/>
      <c r="I223" s="60"/>
      <c r="J223" s="60"/>
      <c r="K223" s="60"/>
      <c r="S223" s="60"/>
      <c r="T223" s="60"/>
      <c r="U223" s="60"/>
      <c r="V223" s="60"/>
      <c r="W223" s="60"/>
      <c r="X223" s="60"/>
      <c r="Y223" s="60"/>
      <c r="Z223" s="60"/>
      <c r="AA223" s="60"/>
      <c r="AB223" s="60"/>
      <c r="AC223" s="60"/>
      <c r="AD223" s="60"/>
      <c r="AE223" s="60"/>
      <c r="AF223" s="60"/>
      <c r="AG223" s="60"/>
      <c r="AH223" s="60"/>
      <c r="AI223" s="60"/>
      <c r="AJ223" s="60"/>
      <c r="AK223" s="60"/>
      <c r="AL223" s="60"/>
    </row>
    <row r="224" spans="1:38" ht="15" x14ac:dyDescent="0.25">
      <c r="A224" s="3">
        <v>45838</v>
      </c>
      <c r="B224" s="4">
        <v>0.12858890415265331</v>
      </c>
      <c r="C224" s="4">
        <v>-1.6294854020035599E-2</v>
      </c>
      <c r="D224" s="28">
        <v>0.27347266232534218</v>
      </c>
      <c r="E224" s="60"/>
      <c r="F224" s="60"/>
      <c r="G224" s="60"/>
      <c r="H224" s="60"/>
      <c r="I224" s="60"/>
      <c r="J224" s="60"/>
      <c r="K224" s="60"/>
      <c r="S224" s="60"/>
      <c r="T224" s="60"/>
      <c r="U224" s="60"/>
      <c r="V224" s="60"/>
      <c r="W224" s="60"/>
      <c r="X224" s="60"/>
      <c r="Y224" s="60"/>
      <c r="Z224" s="60"/>
      <c r="AA224" s="60"/>
      <c r="AB224" s="60"/>
      <c r="AC224" s="60"/>
      <c r="AD224" s="60"/>
      <c r="AE224" s="60"/>
      <c r="AF224" s="60"/>
      <c r="AG224" s="60"/>
      <c r="AH224" s="60"/>
      <c r="AI224" s="60"/>
      <c r="AJ224" s="60"/>
      <c r="AK224" s="60"/>
      <c r="AL224" s="60"/>
    </row>
    <row r="225" spans="1:43" ht="15" x14ac:dyDescent="0.25">
      <c r="A225" s="3">
        <v>45930</v>
      </c>
      <c r="B225" s="4">
        <v>0.122937590906793</v>
      </c>
      <c r="C225" s="4">
        <v>-4.3033874416775232E-2</v>
      </c>
      <c r="D225" s="28">
        <v>0.28890905623036123</v>
      </c>
      <c r="E225" s="60"/>
      <c r="F225" s="60"/>
      <c r="G225" s="60"/>
      <c r="H225" s="60"/>
      <c r="I225" s="60"/>
      <c r="J225" s="60"/>
      <c r="K225" s="60"/>
      <c r="S225" s="60"/>
      <c r="T225" s="60"/>
      <c r="U225" s="60"/>
      <c r="V225" s="60"/>
      <c r="W225" s="60"/>
      <c r="X225" s="60"/>
      <c r="Y225" s="60"/>
      <c r="Z225" s="60"/>
      <c r="AA225" s="60"/>
      <c r="AB225" s="60"/>
      <c r="AC225" s="60"/>
      <c r="AD225" s="60"/>
      <c r="AE225" s="60"/>
      <c r="AF225" s="60"/>
      <c r="AG225" s="60"/>
      <c r="AH225" s="60"/>
      <c r="AI225" s="60"/>
      <c r="AJ225" s="60"/>
      <c r="AK225" s="60"/>
      <c r="AL225" s="60"/>
    </row>
    <row r="226" spans="1:43" ht="15" x14ac:dyDescent="0.25">
      <c r="A226" s="3">
        <v>46022</v>
      </c>
      <c r="B226" s="4">
        <v>0.1160363241769479</v>
      </c>
      <c r="C226" s="4">
        <v>-6.9517397091961086E-2</v>
      </c>
      <c r="D226" s="28">
        <v>0.30159004544585688</v>
      </c>
      <c r="E226" s="60"/>
      <c r="F226" s="60"/>
      <c r="G226" s="60"/>
      <c r="H226" s="60"/>
      <c r="I226" s="60"/>
      <c r="J226" s="60"/>
      <c r="K226" s="60"/>
      <c r="L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row>
    <row r="227" spans="1:43" ht="15" x14ac:dyDescent="0.25">
      <c r="A227" s="8"/>
      <c r="B227" s="60"/>
      <c r="C227" s="60"/>
      <c r="D227" s="60"/>
      <c r="E227" s="60"/>
      <c r="F227" s="60"/>
      <c r="G227" s="60"/>
      <c r="H227" s="60"/>
      <c r="I227" s="60"/>
      <c r="J227" s="60"/>
      <c r="K227" s="60"/>
      <c r="L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row>
    <row r="228" spans="1:43" ht="15" x14ac:dyDescent="0.25">
      <c r="A228" s="8"/>
      <c r="B228" s="60"/>
      <c r="C228" s="60"/>
      <c r="D228" s="60"/>
      <c r="E228" s="60"/>
      <c r="F228" s="60"/>
      <c r="G228" s="60"/>
      <c r="H228" s="60"/>
      <c r="I228" s="60"/>
      <c r="J228" s="60"/>
      <c r="K228" s="60"/>
      <c r="L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row>
    <row r="229" spans="1:43" ht="15" x14ac:dyDescent="0.25">
      <c r="A229" s="8"/>
      <c r="B229" s="60"/>
      <c r="C229" s="60"/>
      <c r="D229" s="60"/>
      <c r="E229" s="60"/>
      <c r="F229" s="60"/>
      <c r="G229" s="60"/>
      <c r="H229" s="60"/>
      <c r="I229" s="60"/>
      <c r="J229" s="60"/>
      <c r="K229" s="60"/>
      <c r="L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row>
    <row r="230" spans="1:43" ht="15" x14ac:dyDescent="0.25">
      <c r="A230" s="8"/>
      <c r="B230" s="60"/>
      <c r="C230" s="60"/>
      <c r="D230" s="60"/>
      <c r="E230" s="60"/>
      <c r="F230" s="60"/>
      <c r="G230" s="60"/>
      <c r="H230" s="60"/>
      <c r="I230" s="60"/>
      <c r="J230" s="60"/>
      <c r="K230" s="60"/>
      <c r="L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row>
    <row r="231" spans="1:43" ht="15" x14ac:dyDescent="0.25">
      <c r="A231" s="8"/>
      <c r="B231" s="60"/>
      <c r="C231" s="60"/>
      <c r="D231" s="60"/>
      <c r="E231" s="60"/>
      <c r="F231" s="60"/>
      <c r="G231" s="60"/>
      <c r="H231" s="60"/>
      <c r="I231" s="60"/>
      <c r="J231" s="60"/>
      <c r="K231" s="60"/>
      <c r="L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row>
    <row r="232" spans="1:43" ht="15" x14ac:dyDescent="0.25">
      <c r="A232" s="8"/>
      <c r="B232" s="60"/>
      <c r="C232" s="60"/>
      <c r="D232" s="60"/>
      <c r="E232" s="60"/>
      <c r="F232" s="60"/>
      <c r="G232" s="60"/>
      <c r="H232" s="60"/>
      <c r="I232" s="60"/>
      <c r="J232" s="60"/>
      <c r="K232" s="60"/>
      <c r="L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row>
    <row r="233" spans="1:43" ht="15" x14ac:dyDescent="0.25">
      <c r="A233" s="8"/>
      <c r="B233" s="60"/>
      <c r="C233" s="60"/>
      <c r="D233" s="60"/>
      <c r="E233" s="60"/>
      <c r="F233" s="60"/>
      <c r="G233" s="60"/>
      <c r="H233" s="60"/>
      <c r="I233" s="60"/>
      <c r="J233" s="60"/>
      <c r="K233" s="60"/>
      <c r="L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row>
    <row r="234" spans="1:43" ht="15" x14ac:dyDescent="0.25">
      <c r="A234" s="8"/>
      <c r="B234" s="60"/>
      <c r="C234" s="60"/>
      <c r="D234" s="60"/>
      <c r="E234" s="60"/>
      <c r="F234" s="60"/>
      <c r="G234" s="60"/>
      <c r="H234" s="60"/>
      <c r="I234" s="60"/>
      <c r="J234" s="60"/>
      <c r="K234" s="60"/>
      <c r="L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row>
    <row r="235" spans="1:43" ht="15" x14ac:dyDescent="0.25">
      <c r="A235" s="8"/>
      <c r="B235" s="60"/>
      <c r="C235" s="60"/>
      <c r="D235" s="60"/>
      <c r="E235" s="60"/>
      <c r="F235" s="60"/>
      <c r="G235" s="60"/>
      <c r="H235" s="60"/>
      <c r="I235" s="60"/>
      <c r="J235" s="60"/>
      <c r="K235" s="60"/>
      <c r="L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row>
    <row r="236" spans="1:43" ht="15" x14ac:dyDescent="0.25">
      <c r="A236" s="8"/>
      <c r="B236" s="60"/>
      <c r="C236" s="60"/>
      <c r="D236" s="60"/>
      <c r="E236" s="60"/>
      <c r="F236" s="60"/>
      <c r="G236" s="60"/>
      <c r="H236" s="60"/>
      <c r="I236" s="60"/>
      <c r="J236" s="60"/>
      <c r="K236" s="60"/>
      <c r="L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row>
    <row r="237" spans="1:43" ht="15" x14ac:dyDescent="0.25">
      <c r="A237" s="8"/>
      <c r="B237" s="60"/>
      <c r="C237" s="60"/>
      <c r="D237" s="60"/>
      <c r="E237" s="60"/>
      <c r="F237" s="60"/>
      <c r="G237" s="60"/>
      <c r="H237" s="60"/>
      <c r="I237" s="60"/>
      <c r="J237" s="60"/>
      <c r="K237" s="60"/>
      <c r="L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row>
    <row r="238" spans="1:43" ht="15" x14ac:dyDescent="0.25">
      <c r="A238" s="8"/>
      <c r="B238" s="60"/>
      <c r="C238" s="60"/>
      <c r="D238" s="60"/>
      <c r="E238" s="60"/>
      <c r="F238" s="60"/>
      <c r="G238" s="60"/>
      <c r="H238" s="60"/>
      <c r="I238" s="60"/>
      <c r="J238" s="60"/>
      <c r="K238" s="60"/>
      <c r="L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row>
    <row r="239" spans="1:43" ht="15" x14ac:dyDescent="0.25">
      <c r="A239" s="8"/>
      <c r="B239" s="60"/>
      <c r="C239" s="60"/>
      <c r="D239" s="60"/>
      <c r="E239" s="60"/>
      <c r="F239" s="60"/>
      <c r="G239" s="60"/>
      <c r="H239" s="60"/>
      <c r="I239" s="60"/>
      <c r="J239" s="60"/>
      <c r="K239" s="60"/>
      <c r="L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row>
    <row r="240" spans="1:43" ht="15" x14ac:dyDescent="0.25">
      <c r="A240" s="8"/>
      <c r="B240" s="60"/>
      <c r="C240" s="60"/>
      <c r="D240" s="60"/>
      <c r="E240" s="60"/>
      <c r="F240" s="60"/>
      <c r="G240" s="60"/>
      <c r="H240" s="60"/>
      <c r="I240" s="60"/>
      <c r="J240" s="60"/>
      <c r="K240" s="60"/>
      <c r="L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row>
    <row r="241" spans="1:43" ht="15" x14ac:dyDescent="0.25">
      <c r="A241" s="8"/>
      <c r="B241" s="60"/>
      <c r="C241" s="60"/>
      <c r="D241" s="60"/>
      <c r="E241" s="60"/>
      <c r="F241" s="60"/>
      <c r="G241" s="60"/>
      <c r="H241" s="60"/>
      <c r="I241" s="60"/>
      <c r="J241" s="60"/>
      <c r="K241" s="60"/>
      <c r="L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row>
    <row r="242" spans="1:43" ht="15" x14ac:dyDescent="0.25">
      <c r="A242" s="8"/>
      <c r="B242" s="60"/>
      <c r="C242" s="60"/>
      <c r="D242" s="60"/>
      <c r="E242" s="60"/>
      <c r="F242" s="60"/>
      <c r="G242" s="60"/>
      <c r="H242" s="60"/>
      <c r="I242" s="60"/>
      <c r="J242" s="60"/>
      <c r="K242" s="60"/>
      <c r="L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row>
    <row r="243" spans="1:43" ht="15" x14ac:dyDescent="0.25">
      <c r="A243" s="8"/>
      <c r="B243" s="60"/>
      <c r="C243" s="60"/>
      <c r="D243" s="60"/>
      <c r="E243" s="60"/>
      <c r="F243" s="60"/>
      <c r="G243" s="60"/>
      <c r="H243" s="60"/>
      <c r="I243" s="60"/>
      <c r="J243" s="60"/>
      <c r="K243" s="60"/>
      <c r="L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row>
    <row r="244" spans="1:43" ht="15" x14ac:dyDescent="0.25">
      <c r="A244" s="8"/>
      <c r="B244" s="60"/>
      <c r="C244" s="60"/>
      <c r="D244" s="60"/>
      <c r="E244" s="60"/>
      <c r="F244" s="60"/>
      <c r="G244" s="60"/>
      <c r="H244" s="60"/>
      <c r="I244" s="60"/>
      <c r="J244" s="60"/>
      <c r="K244" s="60"/>
      <c r="L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row>
    <row r="245" spans="1:43" ht="15" x14ac:dyDescent="0.25">
      <c r="A245" s="8"/>
      <c r="B245" s="60"/>
      <c r="C245" s="60"/>
      <c r="D245" s="60"/>
      <c r="E245" s="60"/>
      <c r="F245" s="60"/>
      <c r="G245" s="60"/>
      <c r="H245" s="60"/>
      <c r="I245" s="60"/>
      <c r="J245" s="60"/>
      <c r="K245" s="60"/>
      <c r="L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row>
    <row r="246" spans="1:43" ht="15" x14ac:dyDescent="0.25">
      <c r="A246" s="8"/>
      <c r="B246" s="60"/>
      <c r="C246" s="60"/>
      <c r="D246" s="60"/>
      <c r="E246" s="60"/>
      <c r="F246" s="60"/>
      <c r="G246" s="60"/>
      <c r="H246" s="60"/>
      <c r="I246" s="60"/>
      <c r="J246" s="60"/>
      <c r="K246" s="60"/>
      <c r="L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row>
    <row r="247" spans="1:43" ht="15" x14ac:dyDescent="0.25">
      <c r="A247" s="8"/>
      <c r="B247" s="60"/>
      <c r="C247" s="60"/>
      <c r="D247" s="60"/>
      <c r="E247" s="60"/>
      <c r="F247" s="60"/>
      <c r="G247" s="60"/>
      <c r="H247" s="60"/>
      <c r="I247" s="60"/>
      <c r="J247" s="60"/>
      <c r="K247" s="60"/>
      <c r="L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row>
    <row r="248" spans="1:43" ht="15" x14ac:dyDescent="0.25">
      <c r="A248" s="8"/>
      <c r="B248" s="60"/>
      <c r="C248" s="60"/>
      <c r="D248" s="60"/>
      <c r="E248" s="60"/>
      <c r="F248" s="60"/>
      <c r="G248" s="60"/>
      <c r="H248" s="60"/>
      <c r="I248" s="60"/>
      <c r="J248" s="60"/>
      <c r="K248" s="60"/>
      <c r="L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row>
    <row r="249" spans="1:43" ht="15" x14ac:dyDescent="0.25">
      <c r="A249" s="8"/>
      <c r="B249" s="60"/>
      <c r="C249" s="60"/>
      <c r="D249" s="60"/>
      <c r="E249" s="60"/>
      <c r="F249" s="60"/>
      <c r="G249" s="60"/>
      <c r="H249" s="60"/>
      <c r="I249" s="60"/>
      <c r="J249" s="60"/>
      <c r="K249" s="60"/>
      <c r="L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row>
    <row r="250" spans="1:43" ht="15" x14ac:dyDescent="0.25">
      <c r="A250" s="8"/>
      <c r="B250" s="60"/>
      <c r="C250" s="60"/>
      <c r="D250" s="60"/>
      <c r="E250" s="60"/>
      <c r="F250" s="60"/>
      <c r="G250" s="60"/>
      <c r="H250" s="60"/>
      <c r="I250" s="60"/>
      <c r="J250" s="60"/>
      <c r="K250" s="60"/>
      <c r="L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row>
    <row r="251" spans="1:43" ht="15" x14ac:dyDescent="0.25">
      <c r="A251" s="8"/>
      <c r="B251" s="60"/>
      <c r="C251" s="60"/>
      <c r="D251" s="60"/>
      <c r="E251" s="60"/>
      <c r="F251" s="60"/>
      <c r="G251" s="60"/>
      <c r="H251" s="60"/>
      <c r="I251" s="60"/>
      <c r="J251" s="60"/>
      <c r="K251" s="60"/>
      <c r="L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row>
    <row r="252" spans="1:43" ht="15" x14ac:dyDescent="0.25">
      <c r="A252" s="8"/>
      <c r="B252" s="60"/>
      <c r="C252" s="60"/>
      <c r="D252" s="60"/>
      <c r="E252" s="60"/>
      <c r="F252" s="60"/>
      <c r="G252" s="60"/>
      <c r="H252" s="60"/>
      <c r="I252" s="60"/>
      <c r="J252" s="60"/>
      <c r="K252" s="60"/>
      <c r="L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row>
    <row r="253" spans="1:43" ht="15" x14ac:dyDescent="0.25">
      <c r="A253" s="8"/>
      <c r="B253" s="60"/>
      <c r="C253" s="60"/>
      <c r="D253" s="60"/>
      <c r="E253" s="60"/>
      <c r="F253" s="60"/>
      <c r="G253" s="60"/>
      <c r="H253" s="60"/>
      <c r="I253" s="60"/>
      <c r="J253" s="60"/>
      <c r="K253" s="60"/>
      <c r="L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row>
    <row r="254" spans="1:43" ht="15" x14ac:dyDescent="0.25">
      <c r="A254" s="8"/>
      <c r="B254" s="60"/>
      <c r="C254" s="60"/>
      <c r="D254" s="60"/>
      <c r="E254" s="60"/>
      <c r="F254" s="60"/>
      <c r="G254" s="60"/>
      <c r="H254" s="60"/>
      <c r="I254" s="60"/>
      <c r="J254" s="60"/>
      <c r="K254" s="60"/>
      <c r="L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row>
    <row r="255" spans="1:43" ht="15" x14ac:dyDescent="0.25">
      <c r="A255" s="8"/>
      <c r="B255" s="60"/>
      <c r="C255" s="60"/>
      <c r="D255" s="60"/>
      <c r="E255" s="60"/>
      <c r="F255" s="60"/>
      <c r="G255" s="60"/>
      <c r="H255" s="60"/>
      <c r="I255" s="60"/>
      <c r="J255" s="60"/>
      <c r="K255" s="60"/>
      <c r="L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row>
    <row r="256" spans="1:43" ht="15" x14ac:dyDescent="0.25">
      <c r="A256" s="8"/>
      <c r="B256" s="60"/>
      <c r="C256" s="60"/>
      <c r="D256" s="60"/>
      <c r="E256" s="60"/>
      <c r="F256" s="60"/>
      <c r="G256" s="60"/>
      <c r="H256" s="60"/>
      <c r="I256" s="60"/>
      <c r="J256" s="60"/>
      <c r="K256" s="60"/>
      <c r="L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row>
    <row r="257" spans="1:43" ht="15" x14ac:dyDescent="0.25">
      <c r="A257" s="8"/>
      <c r="B257" s="60"/>
      <c r="C257" s="60"/>
      <c r="D257" s="60"/>
      <c r="E257" s="60"/>
      <c r="F257" s="60"/>
      <c r="G257" s="60"/>
      <c r="H257" s="60"/>
      <c r="I257" s="60"/>
      <c r="J257" s="60"/>
      <c r="K257" s="60"/>
      <c r="L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row>
    <row r="258" spans="1:43" ht="15" x14ac:dyDescent="0.25">
      <c r="A258" s="8"/>
      <c r="B258" s="60"/>
      <c r="C258" s="60"/>
      <c r="D258" s="60"/>
      <c r="E258" s="60"/>
      <c r="F258" s="60"/>
      <c r="G258" s="60"/>
      <c r="H258" s="60"/>
      <c r="I258" s="60"/>
      <c r="J258" s="60"/>
      <c r="K258" s="60"/>
      <c r="L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row>
    <row r="259" spans="1:43" ht="15" x14ac:dyDescent="0.25">
      <c r="A259" s="8"/>
      <c r="B259" s="60"/>
      <c r="C259" s="60"/>
      <c r="D259" s="60"/>
      <c r="E259" s="60"/>
      <c r="F259" s="60"/>
      <c r="G259" s="60"/>
      <c r="H259" s="60"/>
      <c r="I259" s="60"/>
      <c r="J259" s="60"/>
      <c r="K259" s="60"/>
      <c r="L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row>
    <row r="260" spans="1:43" ht="15" x14ac:dyDescent="0.25">
      <c r="A260" s="8"/>
      <c r="B260" s="60"/>
      <c r="C260" s="60"/>
      <c r="D260" s="60"/>
      <c r="E260" s="60"/>
      <c r="F260" s="60"/>
      <c r="G260" s="60"/>
      <c r="H260" s="60"/>
      <c r="I260" s="60"/>
      <c r="J260" s="60"/>
      <c r="K260" s="60"/>
      <c r="L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row>
    <row r="261" spans="1:43" ht="15" x14ac:dyDescent="0.25">
      <c r="A261" s="8"/>
      <c r="B261" s="60"/>
      <c r="C261" s="60"/>
      <c r="D261" s="60"/>
      <c r="E261" s="60"/>
      <c r="F261" s="60"/>
      <c r="G261" s="60"/>
      <c r="H261" s="60"/>
      <c r="I261" s="60"/>
      <c r="J261" s="60"/>
      <c r="K261" s="60"/>
      <c r="L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row>
    <row r="262" spans="1:43" ht="15" x14ac:dyDescent="0.25">
      <c r="A262" s="8"/>
      <c r="B262" s="60"/>
      <c r="C262" s="60"/>
      <c r="D262" s="60"/>
      <c r="E262" s="60"/>
      <c r="F262" s="60"/>
      <c r="G262" s="60"/>
      <c r="H262" s="60"/>
      <c r="I262" s="60"/>
      <c r="J262" s="60"/>
      <c r="K262" s="60"/>
      <c r="L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row>
    <row r="263" spans="1:43" ht="15" x14ac:dyDescent="0.25">
      <c r="A263" s="8"/>
      <c r="B263" s="60"/>
      <c r="C263" s="60"/>
      <c r="D263" s="60"/>
      <c r="E263" s="60"/>
      <c r="F263" s="60"/>
      <c r="G263" s="60"/>
      <c r="H263" s="60"/>
      <c r="I263" s="60"/>
      <c r="J263" s="60"/>
      <c r="K263" s="60"/>
      <c r="L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row>
    <row r="264" spans="1:43" ht="15" x14ac:dyDescent="0.25">
      <c r="A264" s="8"/>
      <c r="B264" s="60"/>
      <c r="C264" s="60"/>
      <c r="D264" s="60"/>
      <c r="E264" s="60"/>
      <c r="F264" s="60"/>
      <c r="G264" s="60"/>
      <c r="H264" s="60"/>
      <c r="I264" s="60"/>
      <c r="J264" s="60"/>
      <c r="K264" s="60"/>
      <c r="L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row>
    <row r="265" spans="1:43" ht="15" x14ac:dyDescent="0.25">
      <c r="A265" s="8"/>
      <c r="B265" s="60"/>
      <c r="C265" s="60"/>
      <c r="D265" s="60"/>
      <c r="E265" s="60"/>
      <c r="F265" s="60"/>
      <c r="G265" s="60"/>
      <c r="H265" s="60"/>
      <c r="I265" s="60"/>
      <c r="J265" s="60"/>
      <c r="K265" s="60"/>
      <c r="L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row>
    <row r="266" spans="1:43" ht="15" x14ac:dyDescent="0.25">
      <c r="A266" s="8"/>
      <c r="B266" s="60"/>
      <c r="C266" s="60"/>
      <c r="D266" s="60"/>
      <c r="E266" s="60"/>
      <c r="F266" s="60"/>
      <c r="G266" s="60"/>
      <c r="H266" s="60"/>
      <c r="I266" s="60"/>
      <c r="J266" s="60"/>
      <c r="K266" s="60"/>
      <c r="L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row>
    <row r="267" spans="1:43" ht="15" x14ac:dyDescent="0.25">
      <c r="A267" s="8"/>
      <c r="B267" s="60"/>
      <c r="C267" s="60"/>
      <c r="D267" s="60"/>
      <c r="E267" s="60"/>
      <c r="F267" s="60"/>
      <c r="G267" s="60"/>
      <c r="H267" s="60"/>
      <c r="I267" s="60"/>
      <c r="J267" s="60"/>
      <c r="K267" s="60"/>
      <c r="L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row>
    <row r="268" spans="1:43" ht="15" x14ac:dyDescent="0.25">
      <c r="A268" s="8"/>
      <c r="B268" s="60"/>
      <c r="C268" s="60"/>
      <c r="D268" s="60"/>
      <c r="E268" s="60"/>
      <c r="F268" s="60"/>
      <c r="G268" s="60"/>
      <c r="H268" s="60"/>
      <c r="I268" s="60"/>
      <c r="J268" s="60"/>
      <c r="K268" s="60"/>
      <c r="L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row>
    <row r="269" spans="1:43" ht="15" x14ac:dyDescent="0.25">
      <c r="A269" s="8"/>
      <c r="B269" s="60"/>
      <c r="C269" s="60"/>
      <c r="D269" s="60"/>
      <c r="E269" s="60"/>
      <c r="F269" s="60"/>
      <c r="G269" s="60"/>
      <c r="H269" s="60"/>
      <c r="I269" s="60"/>
      <c r="J269" s="60"/>
      <c r="K269" s="60"/>
      <c r="L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row>
    <row r="270" spans="1:43" ht="15" x14ac:dyDescent="0.25">
      <c r="A270" s="8"/>
      <c r="B270" s="60"/>
      <c r="C270" s="60"/>
      <c r="D270" s="60"/>
      <c r="E270" s="60"/>
      <c r="F270" s="60"/>
      <c r="G270" s="60"/>
      <c r="H270" s="60"/>
      <c r="I270" s="60"/>
      <c r="J270" s="60"/>
      <c r="K270" s="60"/>
      <c r="L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row>
    <row r="271" spans="1:43" ht="15" x14ac:dyDescent="0.25">
      <c r="A271" s="8"/>
      <c r="B271" s="60"/>
      <c r="C271" s="60"/>
      <c r="D271" s="60"/>
      <c r="E271" s="60"/>
      <c r="F271" s="60"/>
      <c r="G271" s="60"/>
      <c r="H271" s="60"/>
      <c r="I271" s="60"/>
      <c r="J271" s="60"/>
      <c r="K271" s="60"/>
      <c r="L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c r="AQ271" s="60"/>
    </row>
    <row r="272" spans="1:43" ht="15" x14ac:dyDescent="0.25">
      <c r="A272" s="8"/>
      <c r="B272" s="60"/>
      <c r="C272" s="60"/>
      <c r="D272" s="60"/>
      <c r="E272" s="60"/>
      <c r="F272" s="60"/>
      <c r="G272" s="60"/>
      <c r="H272" s="60"/>
      <c r="I272" s="60"/>
      <c r="J272" s="60"/>
      <c r="K272" s="60"/>
      <c r="L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c r="AQ272" s="60"/>
    </row>
    <row r="273" spans="1:43" ht="15" x14ac:dyDescent="0.25">
      <c r="A273" s="8"/>
      <c r="B273" s="60"/>
      <c r="C273" s="60"/>
      <c r="D273" s="60"/>
      <c r="E273" s="60"/>
      <c r="F273" s="60"/>
      <c r="G273" s="60"/>
      <c r="H273" s="60"/>
      <c r="I273" s="60"/>
      <c r="J273" s="60"/>
      <c r="K273" s="60"/>
      <c r="L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row>
    <row r="274" spans="1:43" ht="15" x14ac:dyDescent="0.25">
      <c r="A274" s="8"/>
      <c r="B274" s="60"/>
      <c r="C274" s="60"/>
      <c r="D274" s="60"/>
      <c r="E274" s="60"/>
      <c r="F274" s="60"/>
      <c r="G274" s="60"/>
      <c r="H274" s="60"/>
      <c r="I274" s="60"/>
      <c r="J274" s="60"/>
      <c r="K274" s="60"/>
      <c r="L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row>
    <row r="275" spans="1:43" ht="15" x14ac:dyDescent="0.25">
      <c r="A275" s="8"/>
      <c r="B275" s="60"/>
      <c r="C275" s="60"/>
      <c r="D275" s="60"/>
      <c r="E275" s="60"/>
      <c r="F275" s="60"/>
      <c r="G275" s="60"/>
      <c r="H275" s="60"/>
      <c r="I275" s="60"/>
      <c r="J275" s="60"/>
      <c r="K275" s="60"/>
      <c r="L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row>
    <row r="276" spans="1:43" ht="15" x14ac:dyDescent="0.25">
      <c r="A276" s="8"/>
      <c r="B276" s="60"/>
      <c r="C276" s="60"/>
      <c r="D276" s="60"/>
      <c r="E276" s="60"/>
      <c r="F276" s="60"/>
      <c r="G276" s="60"/>
      <c r="H276" s="60"/>
      <c r="I276" s="60"/>
      <c r="J276" s="60"/>
      <c r="K276" s="60"/>
      <c r="L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row>
    <row r="277" spans="1:43" ht="15" x14ac:dyDescent="0.25">
      <c r="A277" s="8"/>
      <c r="B277" s="60"/>
      <c r="C277" s="60"/>
      <c r="D277" s="60"/>
      <c r="E277" s="60"/>
      <c r="F277" s="60"/>
      <c r="G277" s="60"/>
      <c r="H277" s="60"/>
      <c r="I277" s="60"/>
      <c r="J277" s="60"/>
      <c r="K277" s="60"/>
      <c r="L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row>
    <row r="278" spans="1:43" ht="15" x14ac:dyDescent="0.25">
      <c r="A278" s="8"/>
      <c r="B278" s="60"/>
      <c r="C278" s="60"/>
      <c r="D278" s="60"/>
      <c r="E278" s="60"/>
      <c r="F278" s="60"/>
      <c r="G278" s="60"/>
      <c r="H278" s="60"/>
      <c r="I278" s="60"/>
      <c r="J278" s="60"/>
      <c r="K278" s="60"/>
      <c r="L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row>
    <row r="279" spans="1:43" ht="15" x14ac:dyDescent="0.25">
      <c r="A279" s="8"/>
      <c r="B279" s="60"/>
      <c r="C279" s="60"/>
      <c r="D279" s="60"/>
      <c r="E279" s="60"/>
      <c r="F279" s="60"/>
      <c r="G279" s="60"/>
      <c r="H279" s="60"/>
      <c r="I279" s="60"/>
      <c r="J279" s="60"/>
      <c r="K279" s="60"/>
      <c r="L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row>
    <row r="280" spans="1:43" ht="15" x14ac:dyDescent="0.25">
      <c r="A280" s="8"/>
      <c r="B280" s="60"/>
      <c r="C280" s="60"/>
      <c r="D280" s="60"/>
      <c r="E280" s="60"/>
      <c r="F280" s="60"/>
      <c r="G280" s="60"/>
      <c r="H280" s="60"/>
      <c r="I280" s="60"/>
      <c r="J280" s="60"/>
      <c r="K280" s="60"/>
      <c r="L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c r="AQ280" s="60"/>
    </row>
    <row r="281" spans="1:43" ht="15" x14ac:dyDescent="0.25">
      <c r="A281" s="8"/>
      <c r="B281" s="60"/>
      <c r="C281" s="60"/>
      <c r="D281" s="60"/>
      <c r="E281" s="60"/>
      <c r="F281" s="60"/>
      <c r="G281" s="60"/>
      <c r="H281" s="60"/>
      <c r="I281" s="60"/>
      <c r="J281" s="60"/>
      <c r="K281" s="60"/>
      <c r="L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c r="AQ281" s="60"/>
    </row>
    <row r="282" spans="1:43" ht="15" x14ac:dyDescent="0.25">
      <c r="A282" s="8"/>
      <c r="B282" s="60"/>
      <c r="C282" s="60"/>
      <c r="D282" s="60"/>
      <c r="E282" s="60"/>
      <c r="F282" s="60"/>
      <c r="G282" s="60"/>
      <c r="H282" s="60"/>
      <c r="I282" s="60"/>
      <c r="J282" s="60"/>
      <c r="K282" s="60"/>
      <c r="L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c r="AQ282" s="60"/>
    </row>
    <row r="283" spans="1:43" ht="15" x14ac:dyDescent="0.25">
      <c r="A283" s="8"/>
      <c r="B283" s="60"/>
      <c r="C283" s="60"/>
      <c r="D283" s="60"/>
      <c r="E283" s="60"/>
      <c r="F283" s="60"/>
      <c r="G283" s="60"/>
      <c r="H283" s="60"/>
      <c r="I283" s="60"/>
      <c r="J283" s="60"/>
      <c r="K283" s="60"/>
      <c r="L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row>
    <row r="284" spans="1:43" ht="15" x14ac:dyDescent="0.25">
      <c r="A284" s="8"/>
      <c r="B284" s="60"/>
      <c r="C284" s="60"/>
      <c r="D284" s="60"/>
      <c r="E284" s="60"/>
      <c r="F284" s="60"/>
      <c r="G284" s="60"/>
      <c r="H284" s="60"/>
      <c r="I284" s="60"/>
      <c r="J284" s="60"/>
      <c r="K284" s="60"/>
      <c r="L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row>
    <row r="285" spans="1:43" ht="15" x14ac:dyDescent="0.25">
      <c r="A285" s="8"/>
      <c r="B285" s="60"/>
      <c r="C285" s="60"/>
      <c r="D285" s="60"/>
      <c r="E285" s="60"/>
      <c r="F285" s="60"/>
      <c r="G285" s="60"/>
      <c r="H285" s="60"/>
      <c r="I285" s="60"/>
      <c r="J285" s="60"/>
      <c r="K285" s="60"/>
      <c r="L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row>
    <row r="286" spans="1:43" ht="15" x14ac:dyDescent="0.25">
      <c r="A286" s="8"/>
      <c r="B286" s="60"/>
      <c r="C286" s="60"/>
      <c r="D286" s="60"/>
      <c r="E286" s="60"/>
      <c r="F286" s="60"/>
      <c r="G286" s="60"/>
      <c r="H286" s="60"/>
      <c r="I286" s="60"/>
      <c r="J286" s="60"/>
      <c r="K286" s="60"/>
      <c r="L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row>
    <row r="287" spans="1:43" ht="15" x14ac:dyDescent="0.25">
      <c r="A287" s="8"/>
      <c r="B287" s="60"/>
      <c r="C287" s="60"/>
      <c r="D287" s="60"/>
      <c r="E287" s="60"/>
      <c r="F287" s="60"/>
      <c r="G287" s="60"/>
      <c r="H287" s="60"/>
      <c r="I287" s="60"/>
      <c r="J287" s="60"/>
      <c r="K287" s="60"/>
      <c r="L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row>
    <row r="288" spans="1:43" ht="15" x14ac:dyDescent="0.25">
      <c r="A288" s="8"/>
      <c r="B288" s="60"/>
      <c r="C288" s="60"/>
      <c r="D288" s="60"/>
      <c r="E288" s="60"/>
      <c r="F288" s="60"/>
      <c r="G288" s="60"/>
      <c r="H288" s="60"/>
      <c r="I288" s="60"/>
      <c r="J288" s="60"/>
      <c r="K288" s="60"/>
      <c r="L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row>
    <row r="289" spans="1:43" ht="15" x14ac:dyDescent="0.25">
      <c r="A289" s="8"/>
      <c r="B289" s="60"/>
      <c r="C289" s="60"/>
      <c r="D289" s="60"/>
      <c r="E289" s="60"/>
      <c r="F289" s="60"/>
      <c r="G289" s="60"/>
      <c r="H289" s="60"/>
      <c r="I289" s="60"/>
      <c r="J289" s="60"/>
      <c r="K289" s="60"/>
      <c r="L289" s="60"/>
      <c r="Q289" s="60"/>
      <c r="R289" s="60"/>
      <c r="S289" s="60"/>
      <c r="T289" s="60"/>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c r="AQ289" s="60"/>
    </row>
    <row r="290" spans="1:43" ht="15" x14ac:dyDescent="0.25">
      <c r="A290" s="8"/>
      <c r="B290" s="60"/>
      <c r="C290" s="60"/>
      <c r="D290" s="60"/>
      <c r="E290" s="60"/>
      <c r="F290" s="60"/>
      <c r="G290" s="60"/>
      <c r="H290" s="60"/>
      <c r="I290" s="60"/>
      <c r="J290" s="60"/>
      <c r="K290" s="60"/>
      <c r="L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c r="AQ290" s="60"/>
    </row>
    <row r="291" spans="1:43" ht="15" x14ac:dyDescent="0.25">
      <c r="A291" s="8"/>
      <c r="B291" s="60"/>
      <c r="C291" s="60"/>
      <c r="D291" s="60"/>
      <c r="E291" s="60"/>
      <c r="F291" s="60"/>
      <c r="G291" s="60"/>
      <c r="H291" s="60"/>
      <c r="I291" s="60"/>
      <c r="J291" s="60"/>
      <c r="K291" s="60"/>
      <c r="L291" s="60"/>
      <c r="Q291" s="60"/>
      <c r="R291" s="60"/>
      <c r="S291" s="60"/>
      <c r="T291" s="60"/>
      <c r="U291" s="60"/>
      <c r="V291" s="60"/>
      <c r="W291" s="60"/>
      <c r="X291" s="60"/>
      <c r="Y291" s="60"/>
      <c r="Z291" s="60"/>
      <c r="AA291" s="60"/>
      <c r="AB291" s="60"/>
      <c r="AC291" s="60"/>
      <c r="AD291" s="60"/>
      <c r="AE291" s="60"/>
      <c r="AF291" s="60"/>
      <c r="AG291" s="60"/>
      <c r="AH291" s="60"/>
      <c r="AI291" s="60"/>
      <c r="AJ291" s="60"/>
      <c r="AK291" s="60"/>
      <c r="AL291" s="60"/>
      <c r="AM291" s="60"/>
      <c r="AN291" s="60"/>
      <c r="AO291" s="60"/>
      <c r="AP291" s="60"/>
      <c r="AQ291" s="60"/>
    </row>
    <row r="292" spans="1:43" ht="15" x14ac:dyDescent="0.25">
      <c r="A292" s="8"/>
      <c r="B292" s="60"/>
      <c r="C292" s="60"/>
      <c r="D292" s="60"/>
      <c r="E292" s="60"/>
      <c r="F292" s="60"/>
      <c r="G292" s="60"/>
      <c r="H292" s="60"/>
      <c r="I292" s="60"/>
      <c r="J292" s="60"/>
      <c r="K292" s="60"/>
      <c r="L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row>
    <row r="293" spans="1:43" ht="15" x14ac:dyDescent="0.25">
      <c r="A293" s="8"/>
      <c r="B293" s="60"/>
      <c r="C293" s="60"/>
      <c r="D293" s="60"/>
      <c r="E293" s="60"/>
      <c r="F293" s="60"/>
      <c r="G293" s="60"/>
      <c r="H293" s="60"/>
      <c r="I293" s="60"/>
      <c r="J293" s="60"/>
      <c r="K293" s="60"/>
      <c r="L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row>
    <row r="294" spans="1:43" ht="15" x14ac:dyDescent="0.25">
      <c r="A294" s="8"/>
      <c r="B294" s="60"/>
      <c r="C294" s="60"/>
      <c r="D294" s="60"/>
      <c r="E294" s="60"/>
      <c r="F294" s="60"/>
      <c r="G294" s="60"/>
      <c r="H294" s="60"/>
      <c r="I294" s="60"/>
      <c r="J294" s="60"/>
      <c r="K294" s="60"/>
      <c r="L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0"/>
      <c r="AP294" s="60"/>
      <c r="AQ294" s="60"/>
    </row>
    <row r="295" spans="1:43" ht="15" x14ac:dyDescent="0.25">
      <c r="A295" s="8"/>
      <c r="B295" s="60"/>
      <c r="C295" s="60"/>
      <c r="D295" s="60"/>
      <c r="E295" s="60"/>
      <c r="F295" s="60"/>
      <c r="G295" s="60"/>
      <c r="H295" s="60"/>
      <c r="I295" s="60"/>
      <c r="J295" s="60"/>
      <c r="K295" s="60"/>
      <c r="L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0"/>
      <c r="AP295" s="60"/>
      <c r="AQ295" s="60"/>
    </row>
    <row r="296" spans="1:43" ht="15" x14ac:dyDescent="0.25">
      <c r="A296" s="8"/>
      <c r="B296" s="60"/>
      <c r="C296" s="60"/>
      <c r="D296" s="60"/>
      <c r="E296" s="60"/>
      <c r="F296" s="60"/>
      <c r="G296" s="60"/>
      <c r="H296" s="60"/>
      <c r="I296" s="60"/>
      <c r="J296" s="60"/>
      <c r="K296" s="60"/>
      <c r="L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c r="AQ296" s="60"/>
    </row>
    <row r="297" spans="1:43" ht="15" x14ac:dyDescent="0.25">
      <c r="A297" s="8"/>
      <c r="B297" s="60"/>
      <c r="C297" s="60"/>
      <c r="D297" s="60"/>
      <c r="E297" s="60"/>
      <c r="F297" s="60"/>
      <c r="G297" s="60"/>
      <c r="H297" s="60"/>
      <c r="I297" s="60"/>
      <c r="J297" s="60"/>
      <c r="K297" s="60"/>
      <c r="L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c r="AQ297" s="60"/>
    </row>
    <row r="298" spans="1:43" ht="15" x14ac:dyDescent="0.25">
      <c r="A298" s="8"/>
      <c r="B298" s="60"/>
      <c r="C298" s="60"/>
      <c r="D298" s="60"/>
      <c r="E298" s="60"/>
      <c r="F298" s="60"/>
      <c r="G298" s="60"/>
      <c r="H298" s="60"/>
      <c r="I298" s="60"/>
      <c r="J298" s="60"/>
      <c r="K298" s="60"/>
      <c r="L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c r="AQ298" s="60"/>
    </row>
    <row r="299" spans="1:43" ht="15" x14ac:dyDescent="0.25">
      <c r="A299" s="8"/>
      <c r="B299" s="60"/>
      <c r="C299" s="60"/>
      <c r="D299" s="60"/>
      <c r="E299" s="60"/>
      <c r="F299" s="60"/>
      <c r="G299" s="60"/>
      <c r="H299" s="60"/>
      <c r="I299" s="60"/>
      <c r="J299" s="60"/>
      <c r="K299" s="60"/>
      <c r="L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c r="AQ299" s="60"/>
    </row>
    <row r="300" spans="1:43" ht="15" x14ac:dyDescent="0.25">
      <c r="A300" s="8"/>
      <c r="B300" s="60"/>
      <c r="C300" s="60"/>
      <c r="D300" s="60"/>
      <c r="E300" s="60"/>
      <c r="F300" s="60"/>
      <c r="G300" s="60"/>
      <c r="H300" s="60"/>
      <c r="I300" s="60"/>
      <c r="J300" s="60"/>
      <c r="K300" s="60"/>
      <c r="L300" s="60"/>
      <c r="Q300" s="60"/>
      <c r="R300" s="60"/>
      <c r="S300" s="60"/>
      <c r="T300" s="60"/>
      <c r="U300" s="60"/>
      <c r="V300" s="60"/>
      <c r="W300" s="60"/>
      <c r="X300" s="60"/>
      <c r="Y300" s="60"/>
      <c r="Z300" s="60"/>
      <c r="AA300" s="60"/>
      <c r="AB300" s="60"/>
      <c r="AC300" s="60"/>
      <c r="AD300" s="60"/>
      <c r="AE300" s="60"/>
      <c r="AF300" s="60"/>
      <c r="AG300" s="60"/>
      <c r="AH300" s="60"/>
      <c r="AI300" s="60"/>
      <c r="AJ300" s="60"/>
      <c r="AK300" s="60"/>
      <c r="AL300" s="60"/>
      <c r="AM300" s="60"/>
      <c r="AN300" s="60"/>
      <c r="AO300" s="60"/>
      <c r="AP300" s="60"/>
      <c r="AQ300" s="60"/>
    </row>
    <row r="301" spans="1:43" ht="15" x14ac:dyDescent="0.25">
      <c r="A301" s="8"/>
      <c r="B301" s="60"/>
      <c r="C301" s="60"/>
      <c r="D301" s="60"/>
      <c r="E301" s="60"/>
      <c r="F301" s="60"/>
      <c r="G301" s="60"/>
      <c r="H301" s="60"/>
      <c r="I301" s="60"/>
      <c r="J301" s="60"/>
      <c r="K301" s="60"/>
      <c r="L301" s="60"/>
      <c r="Q301" s="60"/>
      <c r="R301" s="60"/>
      <c r="S301" s="60"/>
      <c r="T301" s="60"/>
      <c r="U301" s="60"/>
      <c r="V301" s="60"/>
      <c r="W301" s="60"/>
      <c r="X301" s="60"/>
      <c r="Y301" s="60"/>
      <c r="Z301" s="60"/>
      <c r="AA301" s="60"/>
      <c r="AB301" s="60"/>
      <c r="AC301" s="60"/>
      <c r="AD301" s="60"/>
      <c r="AE301" s="60"/>
      <c r="AF301" s="60"/>
      <c r="AG301" s="60"/>
      <c r="AH301" s="60"/>
      <c r="AI301" s="60"/>
      <c r="AJ301" s="60"/>
      <c r="AK301" s="60"/>
      <c r="AL301" s="60"/>
      <c r="AM301" s="60"/>
      <c r="AN301" s="60"/>
      <c r="AO301" s="60"/>
      <c r="AP301" s="60"/>
      <c r="AQ301" s="60"/>
    </row>
    <row r="302" spans="1:43" ht="15" x14ac:dyDescent="0.25">
      <c r="A302" s="8"/>
      <c r="B302" s="60"/>
      <c r="C302" s="60"/>
      <c r="D302" s="60"/>
      <c r="E302" s="60"/>
      <c r="F302" s="60"/>
      <c r="G302" s="60"/>
      <c r="H302" s="60"/>
      <c r="I302" s="60"/>
      <c r="J302" s="60"/>
      <c r="K302" s="60"/>
      <c r="L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row>
    <row r="303" spans="1:43" ht="15" x14ac:dyDescent="0.25">
      <c r="A303" s="8"/>
      <c r="B303" s="60"/>
      <c r="C303" s="60"/>
      <c r="D303" s="60"/>
      <c r="E303" s="60"/>
      <c r="F303" s="60"/>
      <c r="G303" s="60"/>
      <c r="H303" s="60"/>
      <c r="I303" s="60"/>
      <c r="J303" s="60"/>
      <c r="K303" s="60"/>
      <c r="L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row>
    <row r="304" spans="1:43" ht="15" x14ac:dyDescent="0.25">
      <c r="A304" s="8"/>
      <c r="B304" s="60"/>
      <c r="C304" s="60"/>
      <c r="D304" s="60"/>
      <c r="E304" s="60"/>
      <c r="F304" s="60"/>
      <c r="G304" s="60"/>
      <c r="H304" s="60"/>
      <c r="I304" s="60"/>
      <c r="J304" s="60"/>
      <c r="K304" s="60"/>
      <c r="L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c r="AQ304" s="60"/>
    </row>
    <row r="305" spans="1:43" ht="15" x14ac:dyDescent="0.25">
      <c r="A305" s="8"/>
      <c r="B305" s="60"/>
      <c r="C305" s="60"/>
      <c r="D305" s="60"/>
      <c r="E305" s="60"/>
      <c r="F305" s="60"/>
      <c r="G305" s="60"/>
      <c r="H305" s="60"/>
      <c r="I305" s="60"/>
      <c r="J305" s="60"/>
      <c r="K305" s="60"/>
      <c r="L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row>
    <row r="306" spans="1:43" ht="15" x14ac:dyDescent="0.25">
      <c r="A306" s="8"/>
      <c r="B306" s="60"/>
      <c r="C306" s="60"/>
      <c r="D306" s="60"/>
      <c r="E306" s="60"/>
      <c r="F306" s="60"/>
      <c r="G306" s="60"/>
      <c r="H306" s="60"/>
      <c r="I306" s="60"/>
      <c r="J306" s="60"/>
      <c r="K306" s="60"/>
      <c r="L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c r="AQ306" s="60"/>
    </row>
    <row r="307" spans="1:43" ht="15" x14ac:dyDescent="0.25">
      <c r="A307" s="8"/>
      <c r="B307" s="60"/>
      <c r="C307" s="60"/>
      <c r="D307" s="60"/>
      <c r="E307" s="60"/>
      <c r="F307" s="60"/>
      <c r="G307" s="60"/>
      <c r="H307" s="60"/>
      <c r="I307" s="60"/>
      <c r="J307" s="60"/>
      <c r="K307" s="60"/>
      <c r="L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c r="AQ307" s="60"/>
    </row>
    <row r="308" spans="1:43" ht="15" x14ac:dyDescent="0.25">
      <c r="A308" s="8"/>
      <c r="B308" s="60"/>
      <c r="C308" s="60"/>
      <c r="D308" s="60"/>
      <c r="E308" s="60"/>
      <c r="F308" s="60"/>
      <c r="G308" s="60"/>
      <c r="H308" s="60"/>
      <c r="I308" s="60"/>
      <c r="J308" s="60"/>
      <c r="K308" s="60"/>
      <c r="L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row>
    <row r="309" spans="1:43" ht="15" x14ac:dyDescent="0.25">
      <c r="A309" s="8"/>
      <c r="B309" s="60"/>
      <c r="C309" s="60"/>
      <c r="D309" s="60"/>
      <c r="E309" s="60"/>
      <c r="F309" s="60"/>
      <c r="G309" s="60"/>
      <c r="H309" s="60"/>
      <c r="I309" s="60"/>
      <c r="J309" s="60"/>
      <c r="K309" s="60"/>
      <c r="L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c r="AQ309" s="60"/>
    </row>
    <row r="310" spans="1:43" ht="15" x14ac:dyDescent="0.25">
      <c r="A310" s="8"/>
      <c r="B310" s="60"/>
      <c r="C310" s="60"/>
      <c r="D310" s="60"/>
      <c r="E310" s="60"/>
      <c r="F310" s="60"/>
      <c r="G310" s="60"/>
      <c r="H310" s="60"/>
      <c r="I310" s="60"/>
      <c r="J310" s="60"/>
      <c r="K310" s="60"/>
      <c r="L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row>
    <row r="311" spans="1:43" ht="15" x14ac:dyDescent="0.25">
      <c r="A311" s="8"/>
      <c r="B311" s="60"/>
      <c r="C311" s="60"/>
      <c r="D311" s="60"/>
      <c r="E311" s="60"/>
      <c r="F311" s="60"/>
      <c r="G311" s="60"/>
      <c r="H311" s="60"/>
      <c r="I311" s="60"/>
      <c r="J311" s="60"/>
      <c r="K311" s="60"/>
      <c r="L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c r="AQ311" s="60"/>
    </row>
    <row r="312" spans="1:43" ht="15" x14ac:dyDescent="0.25">
      <c r="A312" s="8"/>
      <c r="B312" s="60"/>
      <c r="C312" s="60"/>
      <c r="D312" s="60"/>
      <c r="E312" s="60"/>
      <c r="F312" s="60"/>
      <c r="G312" s="60"/>
      <c r="H312" s="60"/>
      <c r="I312" s="60"/>
      <c r="J312" s="60"/>
      <c r="K312" s="60"/>
      <c r="L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c r="AQ312" s="60"/>
    </row>
    <row r="313" spans="1:43" ht="15" x14ac:dyDescent="0.25">
      <c r="A313" s="8"/>
      <c r="B313" s="60"/>
      <c r="C313" s="60"/>
      <c r="D313" s="60"/>
      <c r="E313" s="60"/>
      <c r="F313" s="60"/>
      <c r="G313" s="60"/>
      <c r="H313" s="60"/>
      <c r="I313" s="60"/>
      <c r="J313" s="60"/>
      <c r="K313" s="60"/>
      <c r="L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c r="AQ313" s="60"/>
    </row>
    <row r="314" spans="1:43" ht="15" x14ac:dyDescent="0.25">
      <c r="A314" s="8"/>
      <c r="B314" s="60"/>
      <c r="C314" s="60"/>
      <c r="D314" s="60"/>
      <c r="E314" s="60"/>
      <c r="F314" s="60"/>
      <c r="G314" s="60"/>
      <c r="H314" s="60"/>
      <c r="I314" s="60"/>
      <c r="J314" s="60"/>
      <c r="K314" s="60"/>
      <c r="L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row>
    <row r="315" spans="1:43" ht="15" x14ac:dyDescent="0.25">
      <c r="A315" s="8"/>
      <c r="B315" s="60"/>
      <c r="C315" s="60"/>
      <c r="D315" s="60"/>
      <c r="E315" s="60"/>
      <c r="F315" s="60"/>
      <c r="G315" s="60"/>
      <c r="H315" s="60"/>
      <c r="I315" s="60"/>
      <c r="J315" s="60"/>
      <c r="K315" s="60"/>
      <c r="L315" s="60"/>
      <c r="Q315" s="60"/>
      <c r="R315" s="60"/>
      <c r="S315" s="60"/>
      <c r="T315" s="60"/>
      <c r="U315" s="60"/>
      <c r="V315" s="60"/>
      <c r="W315" s="60"/>
      <c r="X315" s="60"/>
      <c r="Y315" s="60"/>
      <c r="Z315" s="60"/>
      <c r="AA315" s="60"/>
      <c r="AB315" s="60"/>
      <c r="AC315" s="60"/>
      <c r="AD315" s="60"/>
      <c r="AE315" s="60"/>
      <c r="AF315" s="60"/>
      <c r="AG315" s="60"/>
      <c r="AH315" s="60"/>
      <c r="AI315" s="60"/>
      <c r="AJ315" s="60"/>
      <c r="AK315" s="60"/>
      <c r="AL315" s="60"/>
      <c r="AM315" s="60"/>
      <c r="AN315" s="60"/>
      <c r="AO315" s="60"/>
      <c r="AP315" s="60"/>
      <c r="AQ315" s="60"/>
    </row>
    <row r="316" spans="1:43" ht="15" x14ac:dyDescent="0.25">
      <c r="A316" s="8"/>
      <c r="B316" s="60"/>
      <c r="C316" s="60"/>
      <c r="D316" s="60"/>
      <c r="E316" s="60"/>
      <c r="F316" s="60"/>
      <c r="G316" s="60"/>
      <c r="H316" s="60"/>
      <c r="I316" s="60"/>
      <c r="J316" s="60"/>
      <c r="K316" s="60"/>
      <c r="L316" s="60"/>
      <c r="Q316" s="60"/>
      <c r="R316" s="60"/>
      <c r="S316" s="60"/>
      <c r="T316" s="60"/>
      <c r="U316" s="60"/>
      <c r="V316" s="60"/>
      <c r="W316" s="60"/>
      <c r="X316" s="60"/>
      <c r="Y316" s="60"/>
      <c r="Z316" s="60"/>
      <c r="AA316" s="60"/>
      <c r="AB316" s="60"/>
      <c r="AC316" s="60"/>
      <c r="AD316" s="60"/>
      <c r="AE316" s="60"/>
      <c r="AF316" s="60"/>
      <c r="AG316" s="60"/>
      <c r="AH316" s="60"/>
      <c r="AI316" s="60"/>
      <c r="AJ316" s="60"/>
      <c r="AK316" s="60"/>
      <c r="AL316" s="60"/>
      <c r="AM316" s="60"/>
      <c r="AN316" s="60"/>
      <c r="AO316" s="60"/>
      <c r="AP316" s="60"/>
      <c r="AQ316" s="60"/>
    </row>
    <row r="317" spans="1:43" ht="15" x14ac:dyDescent="0.25">
      <c r="A317" s="8"/>
      <c r="B317" s="60"/>
      <c r="C317" s="60"/>
      <c r="D317" s="60"/>
      <c r="E317" s="60"/>
      <c r="F317" s="60"/>
      <c r="G317" s="60"/>
      <c r="H317" s="60"/>
      <c r="I317" s="60"/>
      <c r="J317" s="60"/>
      <c r="K317" s="60"/>
      <c r="L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c r="AQ317" s="60"/>
    </row>
    <row r="318" spans="1:43" ht="15" x14ac:dyDescent="0.25">
      <c r="A318" s="8"/>
      <c r="B318" s="60"/>
      <c r="C318" s="60"/>
      <c r="D318" s="60"/>
      <c r="E318" s="60"/>
      <c r="F318" s="60"/>
      <c r="G318" s="60"/>
      <c r="H318" s="60"/>
      <c r="I318" s="60"/>
      <c r="J318" s="60"/>
      <c r="K318" s="60"/>
      <c r="L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c r="AQ318" s="60"/>
    </row>
    <row r="319" spans="1:43" ht="15" x14ac:dyDescent="0.25">
      <c r="A319" s="8"/>
      <c r="B319" s="60"/>
      <c r="C319" s="60"/>
      <c r="D319" s="60"/>
      <c r="E319" s="60"/>
      <c r="F319" s="60"/>
      <c r="G319" s="60"/>
      <c r="H319" s="60"/>
      <c r="I319" s="60"/>
      <c r="J319" s="60"/>
      <c r="K319" s="60"/>
      <c r="L319" s="60"/>
      <c r="Q319" s="60"/>
      <c r="R319" s="60"/>
      <c r="S319" s="60"/>
      <c r="T319" s="60"/>
      <c r="U319" s="60"/>
      <c r="V319" s="60"/>
      <c r="W319" s="60"/>
      <c r="X319" s="60"/>
      <c r="Y319" s="60"/>
      <c r="Z319" s="60"/>
      <c r="AA319" s="60"/>
      <c r="AB319" s="60"/>
      <c r="AC319" s="60"/>
      <c r="AD319" s="60"/>
      <c r="AE319" s="60"/>
      <c r="AF319" s="60"/>
      <c r="AG319" s="60"/>
      <c r="AH319" s="60"/>
      <c r="AI319" s="60"/>
      <c r="AJ319" s="60"/>
      <c r="AK319" s="60"/>
      <c r="AL319" s="60"/>
      <c r="AM319" s="60"/>
      <c r="AN319" s="60"/>
      <c r="AO319" s="60"/>
      <c r="AP319" s="60"/>
      <c r="AQ319" s="60"/>
    </row>
    <row r="320" spans="1:43" ht="15" x14ac:dyDescent="0.25">
      <c r="A320" s="8"/>
      <c r="B320" s="60"/>
      <c r="C320" s="60"/>
      <c r="D320" s="60"/>
      <c r="E320" s="60"/>
      <c r="F320" s="60"/>
      <c r="G320" s="60"/>
      <c r="H320" s="60"/>
      <c r="I320" s="60"/>
      <c r="J320" s="60"/>
      <c r="K320" s="60"/>
      <c r="L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c r="AQ320" s="60"/>
    </row>
    <row r="321" spans="1:43" ht="15" x14ac:dyDescent="0.25">
      <c r="A321" s="8"/>
      <c r="B321" s="60"/>
      <c r="C321" s="60"/>
      <c r="D321" s="60"/>
      <c r="E321" s="60"/>
      <c r="F321" s="60"/>
      <c r="G321" s="60"/>
      <c r="H321" s="60"/>
      <c r="I321" s="60"/>
      <c r="J321" s="60"/>
      <c r="K321" s="60"/>
      <c r="L321" s="60"/>
      <c r="Q321" s="60"/>
      <c r="R321" s="60"/>
      <c r="S321" s="60"/>
      <c r="T321" s="60"/>
      <c r="U321" s="60"/>
      <c r="V321" s="60"/>
      <c r="W321" s="60"/>
      <c r="X321" s="60"/>
      <c r="Y321" s="60"/>
      <c r="Z321" s="60"/>
      <c r="AA321" s="60"/>
      <c r="AB321" s="60"/>
      <c r="AC321" s="60"/>
      <c r="AD321" s="60"/>
      <c r="AE321" s="60"/>
      <c r="AF321" s="60"/>
      <c r="AG321" s="60"/>
      <c r="AH321" s="60"/>
      <c r="AI321" s="60"/>
      <c r="AJ321" s="60"/>
      <c r="AK321" s="60"/>
      <c r="AL321" s="60"/>
      <c r="AM321" s="60"/>
      <c r="AN321" s="60"/>
      <c r="AO321" s="60"/>
      <c r="AP321" s="60"/>
      <c r="AQ321" s="60"/>
    </row>
    <row r="322" spans="1:43" ht="15" x14ac:dyDescent="0.25">
      <c r="A322" s="8"/>
      <c r="B322" s="60"/>
      <c r="C322" s="60"/>
      <c r="D322" s="60"/>
      <c r="E322" s="60"/>
      <c r="F322" s="60"/>
      <c r="G322" s="60"/>
      <c r="H322" s="60"/>
      <c r="I322" s="60"/>
      <c r="J322" s="60"/>
      <c r="K322" s="60"/>
      <c r="L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c r="AQ322" s="60"/>
    </row>
    <row r="323" spans="1:43" ht="15" x14ac:dyDescent="0.25">
      <c r="A323" s="8"/>
      <c r="B323" s="60"/>
      <c r="C323" s="60"/>
      <c r="D323" s="60"/>
      <c r="E323" s="60"/>
      <c r="F323" s="60"/>
      <c r="G323" s="60"/>
      <c r="H323" s="60"/>
      <c r="I323" s="60"/>
      <c r="J323" s="60"/>
      <c r="K323" s="60"/>
      <c r="L323" s="60"/>
      <c r="Q323" s="60"/>
      <c r="R323" s="60"/>
      <c r="S323" s="60"/>
      <c r="T323" s="60"/>
      <c r="U323" s="60"/>
      <c r="V323" s="60"/>
      <c r="W323" s="60"/>
      <c r="X323" s="60"/>
      <c r="Y323" s="60"/>
      <c r="Z323" s="60"/>
      <c r="AA323" s="60"/>
      <c r="AB323" s="60"/>
      <c r="AC323" s="60"/>
      <c r="AD323" s="60"/>
      <c r="AE323" s="60"/>
      <c r="AF323" s="60"/>
      <c r="AG323" s="60"/>
      <c r="AH323" s="60"/>
      <c r="AI323" s="60"/>
      <c r="AJ323" s="60"/>
      <c r="AK323" s="60"/>
      <c r="AL323" s="60"/>
      <c r="AM323" s="60"/>
      <c r="AN323" s="60"/>
      <c r="AO323" s="60"/>
      <c r="AP323" s="60"/>
      <c r="AQ323" s="60"/>
    </row>
    <row r="324" spans="1:43" ht="15" x14ac:dyDescent="0.25">
      <c r="A324" s="8"/>
      <c r="B324" s="60"/>
      <c r="C324" s="60"/>
      <c r="D324" s="60"/>
      <c r="E324" s="60"/>
      <c r="F324" s="60"/>
      <c r="G324" s="60"/>
      <c r="H324" s="60"/>
      <c r="I324" s="60"/>
      <c r="J324" s="60"/>
      <c r="K324" s="60"/>
      <c r="L324" s="60"/>
      <c r="Q324" s="60"/>
      <c r="R324" s="60"/>
      <c r="S324" s="60"/>
      <c r="T324" s="60"/>
      <c r="U324" s="60"/>
      <c r="V324" s="60"/>
      <c r="W324" s="60"/>
      <c r="X324" s="60"/>
      <c r="Y324" s="60"/>
      <c r="Z324" s="60"/>
      <c r="AA324" s="60"/>
      <c r="AB324" s="60"/>
      <c r="AC324" s="60"/>
      <c r="AD324" s="60"/>
      <c r="AE324" s="60"/>
      <c r="AF324" s="60"/>
      <c r="AG324" s="60"/>
      <c r="AH324" s="60"/>
      <c r="AI324" s="60"/>
      <c r="AJ324" s="60"/>
      <c r="AK324" s="60"/>
      <c r="AL324" s="60"/>
      <c r="AM324" s="60"/>
      <c r="AN324" s="60"/>
      <c r="AO324" s="60"/>
      <c r="AP324" s="60"/>
      <c r="AQ324" s="60"/>
    </row>
    <row r="325" spans="1:43" ht="15" x14ac:dyDescent="0.25">
      <c r="A325" s="8"/>
      <c r="B325" s="60"/>
      <c r="C325" s="60"/>
      <c r="D325" s="60"/>
      <c r="E325" s="60"/>
      <c r="F325" s="60"/>
      <c r="G325" s="60"/>
      <c r="H325" s="60"/>
      <c r="I325" s="60"/>
      <c r="J325" s="60"/>
      <c r="K325" s="60"/>
      <c r="L325" s="60"/>
      <c r="Q325" s="60"/>
      <c r="R325" s="60"/>
      <c r="S325" s="60"/>
      <c r="T325" s="60"/>
      <c r="U325" s="60"/>
      <c r="V325" s="60"/>
      <c r="W325" s="60"/>
      <c r="X325" s="60"/>
      <c r="Y325" s="60"/>
      <c r="Z325" s="60"/>
      <c r="AA325" s="60"/>
      <c r="AB325" s="60"/>
      <c r="AC325" s="60"/>
      <c r="AD325" s="60"/>
      <c r="AE325" s="60"/>
      <c r="AF325" s="60"/>
      <c r="AG325" s="60"/>
      <c r="AH325" s="60"/>
      <c r="AI325" s="60"/>
      <c r="AJ325" s="60"/>
      <c r="AK325" s="60"/>
      <c r="AL325" s="60"/>
      <c r="AM325" s="60"/>
      <c r="AN325" s="60"/>
      <c r="AO325" s="60"/>
      <c r="AP325" s="60"/>
      <c r="AQ325" s="60"/>
    </row>
    <row r="326" spans="1:43" ht="15" x14ac:dyDescent="0.25">
      <c r="A326" s="8"/>
      <c r="B326" s="60"/>
      <c r="C326" s="60"/>
      <c r="D326" s="60"/>
      <c r="E326" s="60"/>
      <c r="F326" s="60"/>
      <c r="G326" s="60"/>
      <c r="H326" s="60"/>
      <c r="I326" s="60"/>
      <c r="J326" s="60"/>
      <c r="K326" s="60"/>
      <c r="L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c r="AQ326" s="60"/>
    </row>
    <row r="327" spans="1:43" ht="15" x14ac:dyDescent="0.25">
      <c r="A327" s="8"/>
      <c r="B327" s="60"/>
      <c r="C327" s="60"/>
      <c r="D327" s="60"/>
      <c r="E327" s="60"/>
      <c r="F327" s="60"/>
      <c r="G327" s="60"/>
      <c r="H327" s="60"/>
      <c r="I327" s="60"/>
      <c r="J327" s="60"/>
      <c r="K327" s="60"/>
      <c r="L327" s="60"/>
      <c r="Q327" s="60"/>
      <c r="R327" s="60"/>
      <c r="S327" s="60"/>
      <c r="T327" s="60"/>
      <c r="U327" s="60"/>
      <c r="V327" s="60"/>
      <c r="W327" s="60"/>
      <c r="X327" s="60"/>
      <c r="Y327" s="60"/>
      <c r="Z327" s="60"/>
      <c r="AA327" s="60"/>
      <c r="AB327" s="60"/>
      <c r="AC327" s="60"/>
      <c r="AD327" s="60"/>
      <c r="AE327" s="60"/>
      <c r="AF327" s="60"/>
      <c r="AG327" s="60"/>
      <c r="AH327" s="60"/>
      <c r="AI327" s="60"/>
      <c r="AJ327" s="60"/>
      <c r="AK327" s="60"/>
      <c r="AL327" s="60"/>
      <c r="AM327" s="60"/>
      <c r="AN327" s="60"/>
      <c r="AO327" s="60"/>
      <c r="AP327" s="60"/>
      <c r="AQ327" s="60"/>
    </row>
    <row r="328" spans="1:43" ht="15" x14ac:dyDescent="0.25">
      <c r="A328" s="8"/>
      <c r="B328" s="60"/>
      <c r="C328" s="60"/>
      <c r="D328" s="60"/>
      <c r="E328" s="60"/>
      <c r="F328" s="60"/>
      <c r="G328" s="60"/>
      <c r="H328" s="60"/>
      <c r="I328" s="60"/>
      <c r="J328" s="60"/>
      <c r="K328" s="60"/>
      <c r="L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0"/>
      <c r="AP328" s="60"/>
      <c r="AQ328" s="60"/>
    </row>
    <row r="329" spans="1:43" ht="15" x14ac:dyDescent="0.25">
      <c r="A329" s="8"/>
      <c r="B329" s="60"/>
      <c r="C329" s="60"/>
      <c r="D329" s="60"/>
      <c r="E329" s="60"/>
      <c r="F329" s="60"/>
      <c r="G329" s="60"/>
      <c r="H329" s="60"/>
      <c r="I329" s="60"/>
      <c r="J329" s="60"/>
      <c r="K329" s="60"/>
      <c r="L329" s="60"/>
      <c r="Q329" s="60"/>
      <c r="R329" s="60"/>
      <c r="S329" s="60"/>
      <c r="T329" s="60"/>
      <c r="U329" s="60"/>
      <c r="V329" s="60"/>
      <c r="W329" s="60"/>
      <c r="X329" s="60"/>
      <c r="Y329" s="60"/>
      <c r="Z329" s="60"/>
      <c r="AA329" s="60"/>
      <c r="AB329" s="60"/>
      <c r="AC329" s="60"/>
      <c r="AD329" s="60"/>
      <c r="AE329" s="60"/>
      <c r="AF329" s="60"/>
      <c r="AG329" s="60"/>
      <c r="AH329" s="60"/>
      <c r="AI329" s="60"/>
      <c r="AJ329" s="60"/>
      <c r="AK329" s="60"/>
      <c r="AL329" s="60"/>
      <c r="AM329" s="60"/>
      <c r="AN329" s="60"/>
      <c r="AO329" s="60"/>
      <c r="AP329" s="60"/>
      <c r="AQ329" s="60"/>
    </row>
    <row r="330" spans="1:43" ht="15" x14ac:dyDescent="0.25">
      <c r="A330" s="8"/>
      <c r="B330" s="60"/>
      <c r="C330" s="60"/>
      <c r="D330" s="60"/>
      <c r="E330" s="60"/>
      <c r="F330" s="60"/>
      <c r="G330" s="60"/>
      <c r="H330" s="60"/>
      <c r="I330" s="60"/>
      <c r="J330" s="60"/>
      <c r="K330" s="60"/>
      <c r="L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c r="AQ330" s="60"/>
    </row>
    <row r="331" spans="1:43" ht="15" x14ac:dyDescent="0.25">
      <c r="A331" s="8"/>
      <c r="B331" s="60"/>
      <c r="C331" s="60"/>
      <c r="D331" s="60"/>
      <c r="E331" s="60"/>
      <c r="F331" s="60"/>
      <c r="G331" s="60"/>
      <c r="H331" s="60"/>
      <c r="I331" s="60"/>
      <c r="J331" s="60"/>
      <c r="K331" s="60"/>
      <c r="L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row>
    <row r="332" spans="1:43" ht="15" x14ac:dyDescent="0.25">
      <c r="A332" s="8"/>
      <c r="B332" s="60"/>
      <c r="C332" s="60"/>
      <c r="D332" s="60"/>
      <c r="E332" s="60"/>
      <c r="F332" s="60"/>
      <c r="G332" s="60"/>
      <c r="H332" s="60"/>
      <c r="I332" s="60"/>
      <c r="J332" s="60"/>
      <c r="K332" s="60"/>
      <c r="L332" s="60"/>
      <c r="Q332" s="60"/>
      <c r="R332" s="60"/>
      <c r="S332" s="60"/>
      <c r="T332" s="60"/>
      <c r="U332" s="60"/>
      <c r="V332" s="60"/>
      <c r="W332" s="60"/>
      <c r="X332" s="60"/>
      <c r="Y332" s="60"/>
      <c r="Z332" s="60"/>
      <c r="AA332" s="60"/>
      <c r="AB332" s="60"/>
      <c r="AC332" s="60"/>
      <c r="AD332" s="60"/>
      <c r="AE332" s="60"/>
      <c r="AF332" s="60"/>
      <c r="AG332" s="60"/>
      <c r="AH332" s="60"/>
      <c r="AI332" s="60"/>
      <c r="AJ332" s="60"/>
      <c r="AK332" s="60"/>
      <c r="AL332" s="60"/>
      <c r="AM332" s="60"/>
      <c r="AN332" s="60"/>
      <c r="AO332" s="60"/>
      <c r="AP332" s="60"/>
      <c r="AQ332" s="60"/>
    </row>
    <row r="333" spans="1:43" ht="15" x14ac:dyDescent="0.25">
      <c r="A333" s="8"/>
      <c r="B333" s="60"/>
      <c r="C333" s="60"/>
      <c r="D333" s="60"/>
      <c r="E333" s="60"/>
      <c r="F333" s="60"/>
      <c r="G333" s="60"/>
      <c r="H333" s="60"/>
      <c r="I333" s="60"/>
      <c r="J333" s="60"/>
      <c r="K333" s="60"/>
      <c r="L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c r="AQ333" s="60"/>
    </row>
    <row r="334" spans="1:43" ht="15" x14ac:dyDescent="0.25">
      <c r="A334" s="8"/>
      <c r="B334" s="60"/>
      <c r="C334" s="60"/>
      <c r="D334" s="60"/>
      <c r="E334" s="60"/>
      <c r="F334" s="60"/>
      <c r="G334" s="60"/>
      <c r="H334" s="60"/>
      <c r="I334" s="60"/>
      <c r="J334" s="60"/>
      <c r="K334" s="60"/>
      <c r="L334" s="60"/>
      <c r="Q334" s="60"/>
      <c r="R334" s="60"/>
      <c r="S334" s="60"/>
      <c r="T334" s="60"/>
      <c r="U334" s="60"/>
      <c r="V334" s="60"/>
      <c r="W334" s="60"/>
      <c r="X334" s="60"/>
      <c r="Y334" s="60"/>
      <c r="Z334" s="60"/>
      <c r="AA334" s="60"/>
      <c r="AB334" s="60"/>
      <c r="AC334" s="60"/>
      <c r="AD334" s="60"/>
      <c r="AE334" s="60"/>
      <c r="AF334" s="60"/>
      <c r="AG334" s="60"/>
      <c r="AH334" s="60"/>
      <c r="AI334" s="60"/>
      <c r="AJ334" s="60"/>
      <c r="AK334" s="60"/>
      <c r="AL334" s="60"/>
      <c r="AM334" s="60"/>
      <c r="AN334" s="60"/>
      <c r="AO334" s="60"/>
      <c r="AP334" s="60"/>
      <c r="AQ334" s="60"/>
    </row>
    <row r="335" spans="1:43" ht="15" x14ac:dyDescent="0.25">
      <c r="A335" s="8"/>
      <c r="B335" s="60"/>
      <c r="C335" s="60"/>
      <c r="D335" s="60"/>
      <c r="E335" s="60"/>
      <c r="F335" s="60"/>
      <c r="G335" s="60"/>
      <c r="H335" s="60"/>
      <c r="I335" s="60"/>
      <c r="J335" s="60"/>
      <c r="K335" s="60"/>
      <c r="L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c r="AQ335" s="60"/>
    </row>
    <row r="336" spans="1:43" ht="15" x14ac:dyDescent="0.25">
      <c r="A336" s="8"/>
      <c r="B336" s="60"/>
      <c r="C336" s="60"/>
      <c r="D336" s="60"/>
      <c r="E336" s="60"/>
      <c r="F336" s="60"/>
      <c r="G336" s="60"/>
      <c r="H336" s="60"/>
      <c r="I336" s="60"/>
      <c r="J336" s="60"/>
      <c r="K336" s="60"/>
      <c r="L336" s="60"/>
      <c r="Q336" s="60"/>
      <c r="R336" s="60"/>
      <c r="S336" s="60"/>
      <c r="T336" s="60"/>
      <c r="U336" s="60"/>
      <c r="V336" s="60"/>
      <c r="W336" s="60"/>
      <c r="X336" s="60"/>
      <c r="Y336" s="60"/>
      <c r="Z336" s="60"/>
      <c r="AA336" s="60"/>
      <c r="AB336" s="60"/>
      <c r="AC336" s="60"/>
      <c r="AD336" s="60"/>
      <c r="AE336" s="60"/>
      <c r="AF336" s="60"/>
      <c r="AG336" s="60"/>
      <c r="AH336" s="60"/>
      <c r="AI336" s="60"/>
      <c r="AJ336" s="60"/>
      <c r="AK336" s="60"/>
      <c r="AL336" s="60"/>
      <c r="AM336" s="60"/>
      <c r="AN336" s="60"/>
      <c r="AO336" s="60"/>
      <c r="AP336" s="60"/>
      <c r="AQ336" s="60"/>
    </row>
    <row r="337" spans="1:43" ht="15" x14ac:dyDescent="0.25">
      <c r="A337" s="8"/>
      <c r="B337" s="60"/>
      <c r="C337" s="60"/>
      <c r="D337" s="60"/>
      <c r="E337" s="60"/>
      <c r="F337" s="60"/>
      <c r="G337" s="60"/>
      <c r="H337" s="60"/>
      <c r="I337" s="60"/>
      <c r="J337" s="60"/>
      <c r="K337" s="60"/>
      <c r="L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c r="AQ337" s="60"/>
    </row>
    <row r="338" spans="1:43" ht="15" x14ac:dyDescent="0.25">
      <c r="A338" s="8"/>
      <c r="B338" s="60"/>
      <c r="C338" s="60"/>
      <c r="D338" s="60"/>
      <c r="E338" s="60"/>
      <c r="F338" s="60"/>
      <c r="G338" s="60"/>
      <c r="H338" s="60"/>
      <c r="I338" s="60"/>
      <c r="J338" s="60"/>
      <c r="K338" s="60"/>
      <c r="L338" s="60"/>
      <c r="Q338" s="60"/>
      <c r="R338" s="60"/>
      <c r="S338" s="60"/>
      <c r="T338" s="60"/>
      <c r="U338" s="60"/>
      <c r="V338" s="60"/>
      <c r="W338" s="60"/>
      <c r="X338" s="60"/>
      <c r="Y338" s="60"/>
      <c r="Z338" s="60"/>
      <c r="AA338" s="60"/>
      <c r="AB338" s="60"/>
      <c r="AC338" s="60"/>
      <c r="AD338" s="60"/>
      <c r="AE338" s="60"/>
      <c r="AF338" s="60"/>
      <c r="AG338" s="60"/>
      <c r="AH338" s="60"/>
      <c r="AI338" s="60"/>
      <c r="AJ338" s="60"/>
      <c r="AK338" s="60"/>
      <c r="AL338" s="60"/>
      <c r="AM338" s="60"/>
      <c r="AN338" s="60"/>
      <c r="AO338" s="60"/>
      <c r="AP338" s="60"/>
      <c r="AQ338" s="60"/>
    </row>
    <row r="339" spans="1:43" ht="15" x14ac:dyDescent="0.25">
      <c r="A339" s="8"/>
      <c r="B339" s="60"/>
      <c r="C339" s="60"/>
      <c r="D339" s="60"/>
      <c r="E339" s="60"/>
      <c r="F339" s="60"/>
      <c r="G339" s="60"/>
      <c r="H339" s="60"/>
      <c r="I339" s="60"/>
      <c r="J339" s="60"/>
      <c r="K339" s="60"/>
      <c r="L339" s="60"/>
      <c r="Q339" s="60"/>
      <c r="R339" s="60"/>
      <c r="S339" s="60"/>
      <c r="T339" s="60"/>
      <c r="U339" s="60"/>
      <c r="V339" s="60"/>
      <c r="W339" s="60"/>
      <c r="X339" s="60"/>
      <c r="Y339" s="60"/>
      <c r="Z339" s="60"/>
      <c r="AA339" s="60"/>
      <c r="AB339" s="60"/>
      <c r="AC339" s="60"/>
      <c r="AD339" s="60"/>
      <c r="AE339" s="60"/>
      <c r="AF339" s="60"/>
      <c r="AG339" s="60"/>
      <c r="AH339" s="60"/>
      <c r="AI339" s="60"/>
      <c r="AJ339" s="60"/>
      <c r="AK339" s="60"/>
      <c r="AL339" s="60"/>
      <c r="AM339" s="60"/>
      <c r="AN339" s="60"/>
      <c r="AO339" s="60"/>
      <c r="AP339" s="60"/>
      <c r="AQ339" s="60"/>
    </row>
    <row r="340" spans="1:43" ht="15" x14ac:dyDescent="0.25">
      <c r="A340" s="8"/>
      <c r="B340" s="60"/>
      <c r="C340" s="60"/>
      <c r="D340" s="60"/>
      <c r="E340" s="60"/>
      <c r="F340" s="60"/>
      <c r="G340" s="60"/>
      <c r="H340" s="60"/>
      <c r="I340" s="60"/>
      <c r="J340" s="60"/>
      <c r="K340" s="60"/>
      <c r="L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row>
    <row r="341" spans="1:43" ht="15" x14ac:dyDescent="0.25">
      <c r="A341" s="8"/>
      <c r="B341" s="60"/>
      <c r="C341" s="60"/>
      <c r="D341" s="60"/>
      <c r="E341" s="60"/>
      <c r="F341" s="60"/>
      <c r="G341" s="60"/>
      <c r="H341" s="60"/>
      <c r="I341" s="60"/>
      <c r="J341" s="60"/>
      <c r="K341" s="60"/>
      <c r="L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row>
    <row r="342" spans="1:43" ht="15" x14ac:dyDescent="0.25">
      <c r="A342" s="8"/>
      <c r="B342" s="60"/>
      <c r="C342" s="60"/>
      <c r="D342" s="60"/>
      <c r="E342" s="60"/>
      <c r="F342" s="60"/>
      <c r="G342" s="60"/>
      <c r="H342" s="60"/>
      <c r="I342" s="60"/>
      <c r="J342" s="60"/>
      <c r="K342" s="60"/>
      <c r="L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row>
    <row r="343" spans="1:43" ht="15" x14ac:dyDescent="0.25">
      <c r="A343" s="8"/>
      <c r="B343" s="60"/>
      <c r="C343" s="60"/>
      <c r="D343" s="60"/>
      <c r="E343" s="60"/>
      <c r="F343" s="60"/>
      <c r="G343" s="60"/>
      <c r="H343" s="60"/>
      <c r="I343" s="60"/>
      <c r="J343" s="60"/>
      <c r="K343" s="60"/>
      <c r="L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row>
    <row r="344" spans="1:43" ht="15" x14ac:dyDescent="0.25">
      <c r="A344" s="8"/>
      <c r="B344" s="60"/>
      <c r="C344" s="60"/>
      <c r="D344" s="60"/>
      <c r="E344" s="60"/>
      <c r="F344" s="60"/>
      <c r="G344" s="60"/>
      <c r="H344" s="60"/>
      <c r="I344" s="60"/>
      <c r="J344" s="60"/>
      <c r="K344" s="60"/>
      <c r="L344" s="60"/>
      <c r="Q344" s="60"/>
      <c r="R344" s="60"/>
      <c r="S344" s="60"/>
      <c r="T344" s="60"/>
      <c r="U344" s="60"/>
      <c r="V344" s="60"/>
      <c r="W344" s="60"/>
      <c r="X344" s="60"/>
      <c r="Y344" s="60"/>
      <c r="Z344" s="60"/>
      <c r="AA344" s="60"/>
      <c r="AB344" s="60"/>
      <c r="AC344" s="60"/>
      <c r="AD344" s="60"/>
      <c r="AE344" s="60"/>
      <c r="AF344" s="60"/>
      <c r="AG344" s="60"/>
      <c r="AH344" s="60"/>
      <c r="AI344" s="60"/>
      <c r="AJ344" s="60"/>
      <c r="AK344" s="60"/>
      <c r="AL344" s="60"/>
      <c r="AM344" s="60"/>
      <c r="AN344" s="60"/>
      <c r="AO344" s="60"/>
      <c r="AP344" s="60"/>
      <c r="AQ344" s="60"/>
    </row>
    <row r="345" spans="1:43" ht="15" x14ac:dyDescent="0.25">
      <c r="A345" s="8"/>
      <c r="B345" s="60"/>
      <c r="C345" s="60"/>
      <c r="D345" s="60"/>
      <c r="E345" s="60"/>
      <c r="F345" s="60"/>
      <c r="G345" s="60"/>
      <c r="H345" s="60"/>
      <c r="I345" s="60"/>
      <c r="J345" s="60"/>
      <c r="K345" s="60"/>
      <c r="L345" s="60"/>
      <c r="Q345" s="60"/>
      <c r="R345" s="60"/>
      <c r="S345" s="60"/>
      <c r="T345" s="60"/>
      <c r="U345" s="60"/>
      <c r="V345" s="60"/>
      <c r="W345" s="60"/>
      <c r="X345" s="60"/>
      <c r="Y345" s="60"/>
      <c r="Z345" s="60"/>
      <c r="AA345" s="60"/>
      <c r="AB345" s="60"/>
      <c r="AC345" s="60"/>
      <c r="AD345" s="60"/>
      <c r="AE345" s="60"/>
      <c r="AF345" s="60"/>
      <c r="AG345" s="60"/>
      <c r="AH345" s="60"/>
      <c r="AI345" s="60"/>
      <c r="AJ345" s="60"/>
      <c r="AK345" s="60"/>
      <c r="AL345" s="60"/>
      <c r="AM345" s="60"/>
      <c r="AN345" s="60"/>
      <c r="AO345" s="60"/>
      <c r="AP345" s="60"/>
      <c r="AQ345" s="60"/>
    </row>
    <row r="346" spans="1:43" ht="15" x14ac:dyDescent="0.25">
      <c r="A346" s="8"/>
      <c r="B346" s="60"/>
      <c r="C346" s="60"/>
      <c r="D346" s="60"/>
      <c r="E346" s="60"/>
      <c r="F346" s="60"/>
      <c r="G346" s="60"/>
      <c r="H346" s="60"/>
      <c r="I346" s="60"/>
      <c r="J346" s="60"/>
      <c r="K346" s="60"/>
      <c r="L346" s="60"/>
      <c r="Q346" s="60"/>
      <c r="R346" s="60"/>
      <c r="S346" s="60"/>
      <c r="T346" s="60"/>
      <c r="U346" s="60"/>
      <c r="V346" s="60"/>
      <c r="W346" s="60"/>
      <c r="X346" s="60"/>
      <c r="Y346" s="60"/>
      <c r="Z346" s="60"/>
      <c r="AA346" s="60"/>
      <c r="AB346" s="60"/>
      <c r="AC346" s="60"/>
      <c r="AD346" s="60"/>
      <c r="AE346" s="60"/>
      <c r="AF346" s="60"/>
      <c r="AG346" s="60"/>
      <c r="AH346" s="60"/>
      <c r="AI346" s="60"/>
      <c r="AJ346" s="60"/>
      <c r="AK346" s="60"/>
      <c r="AL346" s="60"/>
      <c r="AM346" s="60"/>
      <c r="AN346" s="60"/>
      <c r="AO346" s="60"/>
      <c r="AP346" s="60"/>
      <c r="AQ346" s="60"/>
    </row>
    <row r="347" spans="1:43" ht="15" x14ac:dyDescent="0.25">
      <c r="A347" s="8"/>
      <c r="B347" s="60"/>
      <c r="C347" s="60"/>
      <c r="D347" s="60"/>
      <c r="E347" s="60"/>
      <c r="F347" s="60"/>
      <c r="G347" s="60"/>
      <c r="H347" s="60"/>
      <c r="I347" s="60"/>
      <c r="J347" s="60"/>
      <c r="K347" s="60"/>
      <c r="L347" s="60"/>
      <c r="Q347" s="60"/>
      <c r="R347" s="60"/>
      <c r="S347" s="60"/>
      <c r="T347" s="60"/>
      <c r="U347" s="60"/>
      <c r="V347" s="60"/>
      <c r="W347" s="60"/>
      <c r="X347" s="60"/>
      <c r="Y347" s="60"/>
      <c r="Z347" s="60"/>
      <c r="AA347" s="60"/>
      <c r="AB347" s="60"/>
      <c r="AC347" s="60"/>
      <c r="AD347" s="60"/>
      <c r="AE347" s="60"/>
      <c r="AF347" s="60"/>
      <c r="AG347" s="60"/>
      <c r="AH347" s="60"/>
      <c r="AI347" s="60"/>
      <c r="AJ347" s="60"/>
      <c r="AK347" s="60"/>
      <c r="AL347" s="60"/>
      <c r="AM347" s="60"/>
      <c r="AN347" s="60"/>
      <c r="AO347" s="60"/>
      <c r="AP347" s="60"/>
      <c r="AQ347" s="60"/>
    </row>
    <row r="348" spans="1:43" ht="15" x14ac:dyDescent="0.25">
      <c r="A348" s="8"/>
      <c r="B348" s="60"/>
      <c r="C348" s="60"/>
      <c r="D348" s="60"/>
      <c r="E348" s="60"/>
      <c r="F348" s="60"/>
      <c r="G348" s="60"/>
      <c r="H348" s="60"/>
      <c r="I348" s="60"/>
      <c r="J348" s="60"/>
      <c r="K348" s="60"/>
      <c r="L348" s="60"/>
      <c r="Q348" s="60"/>
      <c r="R348" s="60"/>
      <c r="S348" s="60"/>
      <c r="T348" s="60"/>
      <c r="U348" s="60"/>
      <c r="V348" s="60"/>
      <c r="W348" s="60"/>
      <c r="X348" s="60"/>
      <c r="Y348" s="60"/>
      <c r="Z348" s="60"/>
      <c r="AA348" s="60"/>
      <c r="AB348" s="60"/>
      <c r="AC348" s="60"/>
      <c r="AD348" s="60"/>
      <c r="AE348" s="60"/>
      <c r="AF348" s="60"/>
      <c r="AG348" s="60"/>
      <c r="AH348" s="60"/>
      <c r="AI348" s="60"/>
      <c r="AJ348" s="60"/>
      <c r="AK348" s="60"/>
      <c r="AL348" s="60"/>
      <c r="AM348" s="60"/>
      <c r="AN348" s="60"/>
      <c r="AO348" s="60"/>
      <c r="AP348" s="60"/>
      <c r="AQ348" s="60"/>
    </row>
    <row r="349" spans="1:43" ht="15" x14ac:dyDescent="0.25">
      <c r="A349" s="8"/>
      <c r="B349" s="60"/>
      <c r="C349" s="60"/>
      <c r="D349" s="60"/>
      <c r="E349" s="60"/>
      <c r="F349" s="60"/>
      <c r="G349" s="60"/>
      <c r="H349" s="60"/>
      <c r="I349" s="60"/>
      <c r="J349" s="60"/>
      <c r="K349" s="60"/>
      <c r="L349" s="60"/>
      <c r="Q349" s="60"/>
      <c r="R349" s="60"/>
      <c r="S349" s="60"/>
      <c r="T349" s="60"/>
      <c r="U349" s="60"/>
      <c r="V349" s="60"/>
      <c r="W349" s="60"/>
      <c r="X349" s="60"/>
      <c r="Y349" s="60"/>
      <c r="Z349" s="60"/>
      <c r="AA349" s="60"/>
      <c r="AB349" s="60"/>
      <c r="AC349" s="60"/>
      <c r="AD349" s="60"/>
      <c r="AE349" s="60"/>
      <c r="AF349" s="60"/>
      <c r="AG349" s="60"/>
      <c r="AH349" s="60"/>
      <c r="AI349" s="60"/>
      <c r="AJ349" s="60"/>
      <c r="AK349" s="60"/>
      <c r="AL349" s="60"/>
      <c r="AM349" s="60"/>
      <c r="AN349" s="60"/>
      <c r="AO349" s="60"/>
      <c r="AP349" s="60"/>
      <c r="AQ349" s="60"/>
    </row>
    <row r="350" spans="1:43" ht="15" x14ac:dyDescent="0.25">
      <c r="A350" s="8"/>
      <c r="B350" s="60"/>
      <c r="C350" s="60"/>
      <c r="D350" s="60"/>
      <c r="E350" s="60"/>
      <c r="F350" s="60"/>
      <c r="G350" s="60"/>
      <c r="H350" s="60"/>
      <c r="I350" s="60"/>
      <c r="J350" s="60"/>
      <c r="K350" s="60"/>
      <c r="L350" s="60"/>
      <c r="Q350" s="60"/>
      <c r="R350" s="60"/>
      <c r="S350" s="60"/>
      <c r="T350" s="60"/>
      <c r="U350" s="60"/>
      <c r="V350" s="60"/>
      <c r="W350" s="60"/>
      <c r="X350" s="60"/>
      <c r="Y350" s="60"/>
      <c r="Z350" s="60"/>
      <c r="AA350" s="60"/>
      <c r="AB350" s="60"/>
      <c r="AC350" s="60"/>
      <c r="AD350" s="60"/>
      <c r="AE350" s="60"/>
      <c r="AF350" s="60"/>
      <c r="AG350" s="60"/>
      <c r="AH350" s="60"/>
      <c r="AI350" s="60"/>
      <c r="AJ350" s="60"/>
      <c r="AK350" s="60"/>
      <c r="AL350" s="60"/>
      <c r="AM350" s="60"/>
      <c r="AN350" s="60"/>
      <c r="AO350" s="60"/>
      <c r="AP350" s="60"/>
      <c r="AQ350" s="60"/>
    </row>
    <row r="351" spans="1:43" ht="15" x14ac:dyDescent="0.25">
      <c r="A351" s="8"/>
      <c r="B351" s="60"/>
      <c r="C351" s="60"/>
      <c r="D351" s="60"/>
      <c r="E351" s="60"/>
      <c r="F351" s="60"/>
      <c r="G351" s="60"/>
      <c r="H351" s="60"/>
      <c r="I351" s="60"/>
      <c r="J351" s="60"/>
      <c r="K351" s="60"/>
      <c r="L351" s="60"/>
      <c r="Q351" s="60"/>
      <c r="R351" s="60"/>
      <c r="S351" s="60"/>
      <c r="T351" s="60"/>
      <c r="U351" s="60"/>
      <c r="V351" s="60"/>
      <c r="W351" s="60"/>
      <c r="X351" s="60"/>
      <c r="Y351" s="60"/>
      <c r="Z351" s="60"/>
      <c r="AA351" s="60"/>
      <c r="AB351" s="60"/>
      <c r="AC351" s="60"/>
      <c r="AD351" s="60"/>
      <c r="AE351" s="60"/>
      <c r="AF351" s="60"/>
      <c r="AG351" s="60"/>
      <c r="AH351" s="60"/>
      <c r="AI351" s="60"/>
      <c r="AJ351" s="60"/>
      <c r="AK351" s="60"/>
      <c r="AL351" s="60"/>
      <c r="AM351" s="60"/>
      <c r="AN351" s="60"/>
      <c r="AO351" s="60"/>
      <c r="AP351" s="60"/>
      <c r="AQ351" s="60"/>
    </row>
    <row r="352" spans="1:43" ht="15" x14ac:dyDescent="0.25">
      <c r="A352" s="8"/>
      <c r="B352" s="60"/>
      <c r="C352" s="60"/>
      <c r="D352" s="60"/>
      <c r="E352" s="60"/>
      <c r="F352" s="60"/>
      <c r="G352" s="60"/>
      <c r="H352" s="60"/>
      <c r="I352" s="60"/>
      <c r="J352" s="60"/>
      <c r="K352" s="60"/>
      <c r="L352" s="60"/>
      <c r="Q352" s="60"/>
      <c r="R352" s="60"/>
      <c r="S352" s="60"/>
      <c r="T352" s="60"/>
      <c r="U352" s="60"/>
      <c r="V352" s="60"/>
      <c r="W352" s="60"/>
      <c r="X352" s="60"/>
      <c r="Y352" s="60"/>
      <c r="Z352" s="60"/>
      <c r="AA352" s="60"/>
      <c r="AB352" s="60"/>
      <c r="AC352" s="60"/>
      <c r="AD352" s="60"/>
      <c r="AE352" s="60"/>
      <c r="AF352" s="60"/>
      <c r="AG352" s="60"/>
      <c r="AH352" s="60"/>
      <c r="AI352" s="60"/>
      <c r="AJ352" s="60"/>
      <c r="AK352" s="60"/>
      <c r="AL352" s="60"/>
      <c r="AM352" s="60"/>
      <c r="AN352" s="60"/>
      <c r="AO352" s="60"/>
      <c r="AP352" s="60"/>
      <c r="AQ352" s="60"/>
    </row>
    <row r="353" spans="1:43" ht="15" x14ac:dyDescent="0.25">
      <c r="A353" s="8"/>
      <c r="B353" s="60"/>
      <c r="C353" s="60"/>
      <c r="D353" s="60"/>
      <c r="E353" s="60"/>
      <c r="F353" s="60"/>
      <c r="G353" s="60"/>
      <c r="H353" s="60"/>
      <c r="I353" s="60"/>
      <c r="J353" s="60"/>
      <c r="K353" s="60"/>
      <c r="L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c r="AQ353" s="60"/>
    </row>
    <row r="354" spans="1:43" ht="15" x14ac:dyDescent="0.25">
      <c r="A354" s="8"/>
      <c r="B354" s="60"/>
      <c r="C354" s="60"/>
      <c r="D354" s="60"/>
      <c r="E354" s="60"/>
      <c r="F354" s="60"/>
      <c r="G354" s="60"/>
      <c r="H354" s="60"/>
      <c r="I354" s="60"/>
      <c r="J354" s="60"/>
      <c r="K354" s="60"/>
      <c r="L354" s="60"/>
      <c r="Q354" s="60"/>
      <c r="R354" s="60"/>
      <c r="S354" s="60"/>
      <c r="T354" s="60"/>
      <c r="U354" s="60"/>
      <c r="V354" s="60"/>
      <c r="W354" s="60"/>
      <c r="X354" s="60"/>
      <c r="Y354" s="60"/>
      <c r="Z354" s="60"/>
      <c r="AA354" s="60"/>
      <c r="AB354" s="60"/>
      <c r="AC354" s="60"/>
      <c r="AD354" s="60"/>
      <c r="AE354" s="60"/>
      <c r="AF354" s="60"/>
      <c r="AG354" s="60"/>
      <c r="AH354" s="60"/>
      <c r="AI354" s="60"/>
      <c r="AJ354" s="60"/>
      <c r="AK354" s="60"/>
      <c r="AL354" s="60"/>
      <c r="AM354" s="60"/>
      <c r="AN354" s="60"/>
      <c r="AO354" s="60"/>
      <c r="AP354" s="60"/>
      <c r="AQ354" s="60"/>
    </row>
    <row r="355" spans="1:43" ht="15" x14ac:dyDescent="0.25">
      <c r="A355" s="8"/>
      <c r="B355" s="60"/>
      <c r="C355" s="60"/>
      <c r="D355" s="60"/>
      <c r="E355" s="60"/>
      <c r="F355" s="60"/>
      <c r="G355" s="60"/>
      <c r="H355" s="60"/>
      <c r="I355" s="60"/>
      <c r="J355" s="60"/>
      <c r="K355" s="60"/>
      <c r="L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c r="AQ355" s="60"/>
    </row>
    <row r="356" spans="1:43" ht="15" x14ac:dyDescent="0.25">
      <c r="A356" s="8"/>
      <c r="B356" s="60"/>
      <c r="C356" s="60"/>
      <c r="D356" s="60"/>
      <c r="E356" s="60"/>
      <c r="F356" s="60"/>
      <c r="G356" s="60"/>
      <c r="H356" s="60"/>
      <c r="I356" s="60"/>
      <c r="J356" s="60"/>
      <c r="K356" s="60"/>
      <c r="L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row>
    <row r="357" spans="1:43" ht="15" x14ac:dyDescent="0.25">
      <c r="A357" s="8"/>
      <c r="B357" s="60"/>
      <c r="C357" s="60"/>
      <c r="D357" s="60"/>
      <c r="E357" s="60"/>
      <c r="F357" s="60"/>
      <c r="G357" s="60"/>
      <c r="H357" s="60"/>
      <c r="I357" s="60"/>
      <c r="J357" s="60"/>
      <c r="K357" s="60"/>
      <c r="L357" s="60"/>
      <c r="Q357" s="60"/>
      <c r="R357" s="60"/>
      <c r="S357" s="60"/>
      <c r="T357" s="60"/>
      <c r="U357" s="60"/>
      <c r="V357" s="60"/>
      <c r="W357" s="60"/>
      <c r="X357" s="60"/>
      <c r="Y357" s="60"/>
      <c r="Z357" s="60"/>
      <c r="AA357" s="60"/>
      <c r="AB357" s="60"/>
      <c r="AC357" s="60"/>
      <c r="AD357" s="60"/>
      <c r="AE357" s="60"/>
      <c r="AF357" s="60"/>
      <c r="AG357" s="60"/>
      <c r="AH357" s="60"/>
      <c r="AI357" s="60"/>
      <c r="AJ357" s="60"/>
      <c r="AK357" s="60"/>
      <c r="AL357" s="60"/>
      <c r="AM357" s="60"/>
      <c r="AN357" s="60"/>
      <c r="AO357" s="60"/>
      <c r="AP357" s="60"/>
      <c r="AQ357" s="60"/>
    </row>
    <row r="358" spans="1:43" ht="15" x14ac:dyDescent="0.25">
      <c r="A358" s="8"/>
      <c r="B358" s="60"/>
      <c r="C358" s="60"/>
      <c r="D358" s="60"/>
      <c r="E358" s="60"/>
      <c r="F358" s="60"/>
      <c r="G358" s="60"/>
      <c r="H358" s="60"/>
      <c r="I358" s="60"/>
      <c r="J358" s="60"/>
      <c r="K358" s="60"/>
      <c r="L358" s="60"/>
      <c r="Q358" s="60"/>
      <c r="R358" s="60"/>
      <c r="S358" s="60"/>
      <c r="T358" s="60"/>
      <c r="U358" s="60"/>
      <c r="V358" s="60"/>
      <c r="W358" s="60"/>
      <c r="X358" s="60"/>
      <c r="Y358" s="60"/>
      <c r="Z358" s="60"/>
      <c r="AA358" s="60"/>
      <c r="AB358" s="60"/>
      <c r="AC358" s="60"/>
      <c r="AD358" s="60"/>
      <c r="AE358" s="60"/>
      <c r="AF358" s="60"/>
      <c r="AG358" s="60"/>
      <c r="AH358" s="60"/>
      <c r="AI358" s="60"/>
      <c r="AJ358" s="60"/>
      <c r="AK358" s="60"/>
      <c r="AL358" s="60"/>
      <c r="AM358" s="60"/>
      <c r="AN358" s="60"/>
      <c r="AO358" s="60"/>
      <c r="AP358" s="60"/>
      <c r="AQ358" s="60"/>
    </row>
    <row r="359" spans="1:43" ht="15" x14ac:dyDescent="0.25">
      <c r="A359" s="8"/>
      <c r="B359" s="60"/>
      <c r="C359" s="60"/>
      <c r="D359" s="60"/>
      <c r="E359" s="60"/>
      <c r="F359" s="60"/>
      <c r="G359" s="60"/>
      <c r="H359" s="60"/>
      <c r="I359" s="60"/>
      <c r="J359" s="60"/>
      <c r="K359" s="60"/>
      <c r="L359" s="60"/>
      <c r="Q359" s="60"/>
      <c r="R359" s="60"/>
      <c r="S359" s="60"/>
      <c r="T359" s="60"/>
      <c r="U359" s="60"/>
      <c r="V359" s="60"/>
      <c r="W359" s="60"/>
      <c r="X359" s="60"/>
      <c r="Y359" s="60"/>
      <c r="Z359" s="60"/>
      <c r="AA359" s="60"/>
      <c r="AB359" s="60"/>
      <c r="AC359" s="60"/>
      <c r="AD359" s="60"/>
      <c r="AE359" s="60"/>
      <c r="AF359" s="60"/>
      <c r="AG359" s="60"/>
      <c r="AH359" s="60"/>
      <c r="AI359" s="60"/>
      <c r="AJ359" s="60"/>
      <c r="AK359" s="60"/>
      <c r="AL359" s="60"/>
      <c r="AM359" s="60"/>
      <c r="AN359" s="60"/>
      <c r="AO359" s="60"/>
      <c r="AP359" s="60"/>
      <c r="AQ359" s="60"/>
    </row>
    <row r="360" spans="1:43" ht="15" x14ac:dyDescent="0.25">
      <c r="A360" s="8"/>
      <c r="B360" s="60"/>
      <c r="C360" s="60"/>
      <c r="D360" s="60"/>
      <c r="E360" s="60"/>
      <c r="F360" s="60"/>
      <c r="G360" s="60"/>
      <c r="H360" s="60"/>
      <c r="I360" s="60"/>
      <c r="J360" s="60"/>
      <c r="K360" s="60"/>
      <c r="L360" s="60"/>
      <c r="Q360" s="60"/>
      <c r="R360" s="60"/>
      <c r="S360" s="60"/>
      <c r="T360" s="60"/>
      <c r="U360" s="60"/>
      <c r="V360" s="60"/>
      <c r="W360" s="60"/>
      <c r="X360" s="60"/>
      <c r="Y360" s="60"/>
      <c r="Z360" s="60"/>
      <c r="AA360" s="60"/>
      <c r="AB360" s="60"/>
      <c r="AC360" s="60"/>
      <c r="AD360" s="60"/>
      <c r="AE360" s="60"/>
      <c r="AF360" s="60"/>
      <c r="AG360" s="60"/>
      <c r="AH360" s="60"/>
      <c r="AI360" s="60"/>
      <c r="AJ360" s="60"/>
      <c r="AK360" s="60"/>
      <c r="AL360" s="60"/>
      <c r="AM360" s="60"/>
      <c r="AN360" s="60"/>
      <c r="AO360" s="60"/>
      <c r="AP360" s="60"/>
      <c r="AQ360" s="60"/>
    </row>
    <row r="361" spans="1:43" ht="15" x14ac:dyDescent="0.25">
      <c r="A361" s="8"/>
      <c r="B361" s="60"/>
      <c r="C361" s="60"/>
      <c r="D361" s="60"/>
      <c r="E361" s="60"/>
      <c r="F361" s="60"/>
      <c r="G361" s="60"/>
      <c r="H361" s="60"/>
      <c r="I361" s="60"/>
      <c r="J361" s="60"/>
      <c r="K361" s="60"/>
      <c r="L361" s="60"/>
      <c r="Q361" s="60"/>
      <c r="R361" s="60"/>
      <c r="S361" s="60"/>
      <c r="T361" s="60"/>
      <c r="U361" s="60"/>
      <c r="V361" s="60"/>
      <c r="W361" s="60"/>
      <c r="X361" s="60"/>
      <c r="Y361" s="60"/>
      <c r="Z361" s="60"/>
      <c r="AA361" s="60"/>
      <c r="AB361" s="60"/>
      <c r="AC361" s="60"/>
      <c r="AD361" s="60"/>
      <c r="AE361" s="60"/>
      <c r="AF361" s="60"/>
      <c r="AG361" s="60"/>
      <c r="AH361" s="60"/>
      <c r="AI361" s="60"/>
      <c r="AJ361" s="60"/>
      <c r="AK361" s="60"/>
      <c r="AL361" s="60"/>
      <c r="AM361" s="60"/>
      <c r="AN361" s="60"/>
      <c r="AO361" s="60"/>
      <c r="AP361" s="60"/>
      <c r="AQ361" s="60"/>
    </row>
    <row r="362" spans="1:43" ht="15" x14ac:dyDescent="0.25">
      <c r="A362" s="8"/>
      <c r="B362" s="60"/>
      <c r="C362" s="60"/>
      <c r="D362" s="60"/>
      <c r="E362" s="60"/>
      <c r="F362" s="60"/>
      <c r="G362" s="60"/>
      <c r="H362" s="60"/>
      <c r="I362" s="60"/>
      <c r="J362" s="60"/>
      <c r="K362" s="60"/>
      <c r="L362" s="60"/>
      <c r="Q362" s="60"/>
      <c r="R362" s="60"/>
      <c r="S362" s="60"/>
      <c r="T362" s="60"/>
      <c r="U362" s="60"/>
      <c r="V362" s="60"/>
      <c r="W362" s="60"/>
      <c r="X362" s="60"/>
      <c r="Y362" s="60"/>
      <c r="Z362" s="60"/>
      <c r="AA362" s="60"/>
      <c r="AB362" s="60"/>
      <c r="AC362" s="60"/>
      <c r="AD362" s="60"/>
      <c r="AE362" s="60"/>
      <c r="AF362" s="60"/>
      <c r="AG362" s="60"/>
      <c r="AH362" s="60"/>
      <c r="AI362" s="60"/>
      <c r="AJ362" s="60"/>
      <c r="AK362" s="60"/>
      <c r="AL362" s="60"/>
      <c r="AM362" s="60"/>
      <c r="AN362" s="60"/>
      <c r="AO362" s="60"/>
      <c r="AP362" s="60"/>
      <c r="AQ362" s="60"/>
    </row>
    <row r="363" spans="1:43" ht="15" x14ac:dyDescent="0.25">
      <c r="A363" s="8"/>
      <c r="B363" s="60"/>
      <c r="C363" s="60"/>
      <c r="D363" s="60"/>
      <c r="E363" s="60"/>
      <c r="F363" s="60"/>
      <c r="G363" s="60"/>
      <c r="H363" s="60"/>
      <c r="I363" s="60"/>
      <c r="J363" s="60"/>
      <c r="K363" s="60"/>
      <c r="L363" s="60"/>
      <c r="Q363" s="60"/>
      <c r="R363" s="60"/>
      <c r="S363" s="60"/>
      <c r="T363" s="60"/>
      <c r="U363" s="60"/>
      <c r="V363" s="60"/>
      <c r="W363" s="60"/>
      <c r="X363" s="60"/>
      <c r="Y363" s="60"/>
      <c r="Z363" s="60"/>
      <c r="AA363" s="60"/>
      <c r="AB363" s="60"/>
      <c r="AC363" s="60"/>
      <c r="AD363" s="60"/>
      <c r="AE363" s="60"/>
      <c r="AF363" s="60"/>
      <c r="AG363" s="60"/>
      <c r="AH363" s="60"/>
      <c r="AI363" s="60"/>
      <c r="AJ363" s="60"/>
      <c r="AK363" s="60"/>
      <c r="AL363" s="60"/>
      <c r="AM363" s="60"/>
      <c r="AN363" s="60"/>
      <c r="AO363" s="60"/>
      <c r="AP363" s="60"/>
      <c r="AQ363" s="60"/>
    </row>
    <row r="364" spans="1:43" ht="15" x14ac:dyDescent="0.25">
      <c r="A364" s="8"/>
      <c r="B364" s="60"/>
      <c r="C364" s="60"/>
      <c r="D364" s="60"/>
      <c r="E364" s="60"/>
      <c r="F364" s="60"/>
      <c r="G364" s="60"/>
      <c r="H364" s="60"/>
      <c r="I364" s="60"/>
      <c r="J364" s="60"/>
      <c r="K364" s="60"/>
      <c r="L364" s="60"/>
      <c r="Q364" s="60"/>
      <c r="R364" s="60"/>
      <c r="S364" s="60"/>
      <c r="T364" s="60"/>
      <c r="U364" s="60"/>
      <c r="V364" s="60"/>
      <c r="W364" s="60"/>
      <c r="X364" s="60"/>
      <c r="Y364" s="60"/>
      <c r="Z364" s="60"/>
      <c r="AA364" s="60"/>
      <c r="AB364" s="60"/>
      <c r="AC364" s="60"/>
      <c r="AD364" s="60"/>
      <c r="AE364" s="60"/>
      <c r="AF364" s="60"/>
      <c r="AG364" s="60"/>
      <c r="AH364" s="60"/>
      <c r="AI364" s="60"/>
      <c r="AJ364" s="60"/>
      <c r="AK364" s="60"/>
      <c r="AL364" s="60"/>
      <c r="AM364" s="60"/>
      <c r="AN364" s="60"/>
      <c r="AO364" s="60"/>
      <c r="AP364" s="60"/>
      <c r="AQ364" s="60"/>
    </row>
    <row r="365" spans="1:43" ht="15" x14ac:dyDescent="0.25">
      <c r="A365" s="8"/>
      <c r="B365" s="60"/>
      <c r="C365" s="60"/>
      <c r="D365" s="60"/>
      <c r="E365" s="60"/>
      <c r="F365" s="60"/>
      <c r="G365" s="60"/>
      <c r="H365" s="60"/>
      <c r="I365" s="60"/>
      <c r="J365" s="60"/>
      <c r="K365" s="60"/>
      <c r="L365" s="60"/>
      <c r="Q365" s="60"/>
      <c r="R365" s="60"/>
      <c r="S365" s="60"/>
      <c r="T365" s="60"/>
      <c r="U365" s="60"/>
      <c r="V365" s="60"/>
      <c r="W365" s="60"/>
      <c r="X365" s="60"/>
      <c r="Y365" s="60"/>
      <c r="Z365" s="60"/>
      <c r="AA365" s="60"/>
      <c r="AB365" s="60"/>
      <c r="AC365" s="60"/>
      <c r="AD365" s="60"/>
      <c r="AE365" s="60"/>
      <c r="AF365" s="60"/>
      <c r="AG365" s="60"/>
      <c r="AH365" s="60"/>
      <c r="AI365" s="60"/>
      <c r="AJ365" s="60"/>
      <c r="AK365" s="60"/>
      <c r="AL365" s="60"/>
      <c r="AM365" s="60"/>
      <c r="AN365" s="60"/>
      <c r="AO365" s="60"/>
      <c r="AP365" s="60"/>
      <c r="AQ365" s="60"/>
    </row>
    <row r="366" spans="1:43" ht="15" x14ac:dyDescent="0.25">
      <c r="A366" s="8"/>
      <c r="B366" s="60"/>
      <c r="C366" s="60"/>
      <c r="D366" s="60"/>
      <c r="E366" s="60"/>
      <c r="F366" s="60"/>
      <c r="G366" s="60"/>
      <c r="H366" s="60"/>
      <c r="I366" s="60"/>
      <c r="J366" s="60"/>
      <c r="K366" s="60"/>
      <c r="L366" s="60"/>
      <c r="Q366" s="60"/>
      <c r="R366" s="60"/>
      <c r="S366" s="60"/>
      <c r="T366" s="60"/>
      <c r="U366" s="60"/>
      <c r="V366" s="60"/>
      <c r="W366" s="60"/>
      <c r="X366" s="60"/>
      <c r="Y366" s="60"/>
      <c r="Z366" s="60"/>
      <c r="AA366" s="60"/>
      <c r="AB366" s="60"/>
      <c r="AC366" s="60"/>
      <c r="AD366" s="60"/>
      <c r="AE366" s="60"/>
      <c r="AF366" s="60"/>
      <c r="AG366" s="60"/>
      <c r="AH366" s="60"/>
      <c r="AI366" s="60"/>
      <c r="AJ366" s="60"/>
      <c r="AK366" s="60"/>
      <c r="AL366" s="60"/>
      <c r="AM366" s="60"/>
      <c r="AN366" s="60"/>
      <c r="AO366" s="60"/>
      <c r="AP366" s="60"/>
      <c r="AQ366" s="60"/>
    </row>
    <row r="367" spans="1:43" ht="15" x14ac:dyDescent="0.25">
      <c r="A367" s="8"/>
      <c r="B367" s="60"/>
      <c r="C367" s="60"/>
      <c r="D367" s="60"/>
      <c r="E367" s="60"/>
      <c r="F367" s="60"/>
      <c r="G367" s="60"/>
      <c r="H367" s="60"/>
      <c r="I367" s="60"/>
      <c r="J367" s="60"/>
      <c r="K367" s="60"/>
      <c r="L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row>
    <row r="368" spans="1:43" ht="15" x14ac:dyDescent="0.25">
      <c r="A368" s="8"/>
      <c r="B368" s="60"/>
      <c r="C368" s="60"/>
      <c r="D368" s="60"/>
      <c r="E368" s="60"/>
      <c r="F368" s="60"/>
      <c r="G368" s="60"/>
      <c r="H368" s="60"/>
      <c r="I368" s="60"/>
      <c r="J368" s="60"/>
      <c r="K368" s="60"/>
      <c r="L368" s="60"/>
      <c r="Q368" s="60"/>
      <c r="R368" s="60"/>
      <c r="S368" s="60"/>
      <c r="T368" s="60"/>
      <c r="U368" s="60"/>
      <c r="V368" s="60"/>
      <c r="W368" s="60"/>
      <c r="X368" s="60"/>
      <c r="Y368" s="60"/>
      <c r="Z368" s="60"/>
      <c r="AA368" s="60"/>
      <c r="AB368" s="60"/>
      <c r="AC368" s="60"/>
      <c r="AD368" s="60"/>
      <c r="AE368" s="60"/>
      <c r="AF368" s="60"/>
      <c r="AG368" s="60"/>
      <c r="AH368" s="60"/>
      <c r="AI368" s="60"/>
      <c r="AJ368" s="60"/>
      <c r="AK368" s="60"/>
      <c r="AL368" s="60"/>
      <c r="AM368" s="60"/>
      <c r="AN368" s="60"/>
      <c r="AO368" s="60"/>
      <c r="AP368" s="60"/>
      <c r="AQ368" s="60"/>
    </row>
    <row r="369" spans="1:43" ht="15" x14ac:dyDescent="0.25">
      <c r="A369" s="8"/>
      <c r="B369" s="60"/>
      <c r="C369" s="60"/>
      <c r="D369" s="60"/>
      <c r="E369" s="60"/>
      <c r="F369" s="60"/>
      <c r="G369" s="60"/>
      <c r="H369" s="60"/>
      <c r="I369" s="60"/>
      <c r="J369" s="60"/>
      <c r="K369" s="60"/>
      <c r="L369" s="60"/>
      <c r="Q369" s="60"/>
      <c r="R369" s="60"/>
      <c r="S369" s="60"/>
      <c r="T369" s="60"/>
      <c r="U369" s="60"/>
      <c r="V369" s="60"/>
      <c r="W369" s="60"/>
      <c r="X369" s="60"/>
      <c r="Y369" s="60"/>
      <c r="Z369" s="60"/>
      <c r="AA369" s="60"/>
      <c r="AB369" s="60"/>
      <c r="AC369" s="60"/>
      <c r="AD369" s="60"/>
      <c r="AE369" s="60"/>
      <c r="AF369" s="60"/>
      <c r="AG369" s="60"/>
      <c r="AH369" s="60"/>
      <c r="AI369" s="60"/>
      <c r="AJ369" s="60"/>
      <c r="AK369" s="60"/>
      <c r="AL369" s="60"/>
      <c r="AM369" s="60"/>
      <c r="AN369" s="60"/>
      <c r="AO369" s="60"/>
      <c r="AP369" s="60"/>
      <c r="AQ369" s="60"/>
    </row>
    <row r="370" spans="1:43" ht="15" x14ac:dyDescent="0.25">
      <c r="A370" s="8"/>
      <c r="B370" s="60"/>
      <c r="C370" s="60"/>
      <c r="D370" s="60"/>
      <c r="E370" s="60"/>
      <c r="F370" s="60"/>
      <c r="G370" s="60"/>
      <c r="H370" s="60"/>
      <c r="I370" s="60"/>
      <c r="J370" s="60"/>
      <c r="K370" s="60"/>
      <c r="L370" s="60"/>
      <c r="Q370" s="60"/>
      <c r="R370" s="60"/>
      <c r="S370" s="60"/>
      <c r="T370" s="60"/>
      <c r="U370" s="60"/>
      <c r="V370" s="60"/>
      <c r="W370" s="60"/>
      <c r="X370" s="60"/>
      <c r="Y370" s="60"/>
      <c r="Z370" s="60"/>
      <c r="AA370" s="60"/>
      <c r="AB370" s="60"/>
      <c r="AC370" s="60"/>
      <c r="AD370" s="60"/>
      <c r="AE370" s="60"/>
      <c r="AF370" s="60"/>
      <c r="AG370" s="60"/>
      <c r="AH370" s="60"/>
      <c r="AI370" s="60"/>
      <c r="AJ370" s="60"/>
      <c r="AK370" s="60"/>
      <c r="AL370" s="60"/>
      <c r="AM370" s="60"/>
      <c r="AN370" s="60"/>
      <c r="AO370" s="60"/>
      <c r="AP370" s="60"/>
      <c r="AQ370" s="60"/>
    </row>
    <row r="371" spans="1:43" ht="15" x14ac:dyDescent="0.25">
      <c r="A371" s="8"/>
      <c r="B371" s="60"/>
      <c r="C371" s="60"/>
      <c r="D371" s="60"/>
      <c r="E371" s="60"/>
      <c r="F371" s="60"/>
      <c r="G371" s="60"/>
      <c r="H371" s="60"/>
      <c r="I371" s="60"/>
      <c r="J371" s="60"/>
      <c r="K371" s="60"/>
      <c r="L371" s="60"/>
      <c r="Q371" s="60"/>
      <c r="R371" s="60"/>
      <c r="S371" s="60"/>
      <c r="T371" s="60"/>
      <c r="U371" s="60"/>
      <c r="V371" s="60"/>
      <c r="W371" s="60"/>
      <c r="X371" s="60"/>
      <c r="Y371" s="60"/>
      <c r="Z371" s="60"/>
      <c r="AA371" s="60"/>
      <c r="AB371" s="60"/>
      <c r="AC371" s="60"/>
      <c r="AD371" s="60"/>
      <c r="AE371" s="60"/>
      <c r="AF371" s="60"/>
      <c r="AG371" s="60"/>
      <c r="AH371" s="60"/>
      <c r="AI371" s="60"/>
      <c r="AJ371" s="60"/>
      <c r="AK371" s="60"/>
      <c r="AL371" s="60"/>
      <c r="AM371" s="60"/>
      <c r="AN371" s="60"/>
      <c r="AO371" s="60"/>
      <c r="AP371" s="60"/>
      <c r="AQ371" s="60"/>
    </row>
    <row r="372" spans="1:43" ht="15" x14ac:dyDescent="0.25">
      <c r="A372" s="8"/>
      <c r="B372" s="60"/>
      <c r="C372" s="60"/>
      <c r="D372" s="60"/>
      <c r="E372" s="60"/>
      <c r="F372" s="60"/>
      <c r="G372" s="60"/>
      <c r="H372" s="60"/>
      <c r="I372" s="60"/>
      <c r="J372" s="60"/>
      <c r="K372" s="60"/>
      <c r="L372" s="60"/>
      <c r="Q372" s="60"/>
      <c r="R372" s="60"/>
      <c r="S372" s="60"/>
      <c r="T372" s="60"/>
      <c r="U372" s="60"/>
      <c r="V372" s="60"/>
      <c r="W372" s="60"/>
      <c r="X372" s="60"/>
      <c r="Y372" s="60"/>
      <c r="Z372" s="60"/>
      <c r="AA372" s="60"/>
      <c r="AB372" s="60"/>
      <c r="AC372" s="60"/>
      <c r="AD372" s="60"/>
      <c r="AE372" s="60"/>
      <c r="AF372" s="60"/>
      <c r="AG372" s="60"/>
      <c r="AH372" s="60"/>
      <c r="AI372" s="60"/>
      <c r="AJ372" s="60"/>
      <c r="AK372" s="60"/>
      <c r="AL372" s="60"/>
      <c r="AM372" s="60"/>
      <c r="AN372" s="60"/>
      <c r="AO372" s="60"/>
      <c r="AP372" s="60"/>
      <c r="AQ372" s="60"/>
    </row>
    <row r="373" spans="1:43" ht="15" x14ac:dyDescent="0.25">
      <c r="A373" s="8"/>
      <c r="B373" s="60"/>
      <c r="C373" s="60"/>
      <c r="D373" s="60"/>
      <c r="E373" s="60"/>
      <c r="F373" s="60"/>
      <c r="G373" s="60"/>
      <c r="H373" s="60"/>
      <c r="I373" s="60"/>
      <c r="J373" s="60"/>
      <c r="K373" s="60"/>
      <c r="L373" s="60"/>
      <c r="Q373" s="60"/>
      <c r="R373" s="60"/>
      <c r="S373" s="60"/>
      <c r="T373" s="60"/>
      <c r="U373" s="60"/>
      <c r="V373" s="60"/>
      <c r="W373" s="60"/>
      <c r="X373" s="60"/>
      <c r="Y373" s="60"/>
      <c r="Z373" s="60"/>
      <c r="AA373" s="60"/>
      <c r="AB373" s="60"/>
      <c r="AC373" s="60"/>
      <c r="AD373" s="60"/>
      <c r="AE373" s="60"/>
      <c r="AF373" s="60"/>
      <c r="AG373" s="60"/>
      <c r="AH373" s="60"/>
      <c r="AI373" s="60"/>
      <c r="AJ373" s="60"/>
      <c r="AK373" s="60"/>
      <c r="AL373" s="60"/>
      <c r="AM373" s="60"/>
      <c r="AN373" s="60"/>
      <c r="AO373" s="60"/>
      <c r="AP373" s="60"/>
      <c r="AQ373" s="60"/>
    </row>
    <row r="374" spans="1:43" ht="15" x14ac:dyDescent="0.25">
      <c r="A374" s="8"/>
      <c r="B374" s="60"/>
      <c r="C374" s="60"/>
      <c r="D374" s="60"/>
      <c r="E374" s="60"/>
      <c r="F374" s="60"/>
      <c r="G374" s="60"/>
      <c r="H374" s="60"/>
      <c r="I374" s="60"/>
      <c r="J374" s="60"/>
      <c r="K374" s="60"/>
      <c r="L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row>
    <row r="375" spans="1:43" ht="15" x14ac:dyDescent="0.25">
      <c r="A375" s="8"/>
      <c r="B375" s="60"/>
      <c r="C375" s="60"/>
      <c r="D375" s="60"/>
      <c r="E375" s="60"/>
      <c r="F375" s="60"/>
      <c r="G375" s="60"/>
      <c r="H375" s="60"/>
      <c r="I375" s="60"/>
      <c r="J375" s="60"/>
      <c r="K375" s="60"/>
      <c r="L375" s="60"/>
      <c r="Q375" s="60"/>
      <c r="R375" s="60"/>
      <c r="S375" s="60"/>
      <c r="T375" s="60"/>
      <c r="U375" s="60"/>
      <c r="V375" s="60"/>
      <c r="W375" s="60"/>
      <c r="X375" s="60"/>
      <c r="Y375" s="60"/>
      <c r="Z375" s="60"/>
      <c r="AA375" s="60"/>
      <c r="AB375" s="60"/>
      <c r="AC375" s="60"/>
      <c r="AD375" s="60"/>
      <c r="AE375" s="60"/>
      <c r="AF375" s="60"/>
      <c r="AG375" s="60"/>
      <c r="AH375" s="60"/>
      <c r="AI375" s="60"/>
      <c r="AJ375" s="60"/>
      <c r="AK375" s="60"/>
      <c r="AL375" s="60"/>
      <c r="AM375" s="60"/>
      <c r="AN375" s="60"/>
      <c r="AO375" s="60"/>
      <c r="AP375" s="60"/>
      <c r="AQ375" s="60"/>
    </row>
    <row r="376" spans="1:43" ht="15" x14ac:dyDescent="0.25">
      <c r="A376" s="8"/>
      <c r="B376" s="60"/>
      <c r="C376" s="60"/>
      <c r="D376" s="60"/>
      <c r="E376" s="60"/>
      <c r="F376" s="60"/>
      <c r="G376" s="60"/>
      <c r="H376" s="60"/>
      <c r="I376" s="60"/>
      <c r="J376" s="60"/>
      <c r="K376" s="60"/>
      <c r="L376" s="60"/>
      <c r="Q376" s="60"/>
      <c r="R376" s="60"/>
      <c r="S376" s="60"/>
      <c r="T376" s="60"/>
      <c r="U376" s="60"/>
      <c r="V376" s="60"/>
      <c r="W376" s="60"/>
      <c r="X376" s="60"/>
      <c r="Y376" s="60"/>
      <c r="Z376" s="60"/>
      <c r="AA376" s="60"/>
      <c r="AB376" s="60"/>
      <c r="AC376" s="60"/>
      <c r="AD376" s="60"/>
      <c r="AE376" s="60"/>
      <c r="AF376" s="60"/>
      <c r="AG376" s="60"/>
      <c r="AH376" s="60"/>
      <c r="AI376" s="60"/>
      <c r="AJ376" s="60"/>
      <c r="AK376" s="60"/>
      <c r="AL376" s="60"/>
      <c r="AM376" s="60"/>
      <c r="AN376" s="60"/>
      <c r="AO376" s="60"/>
      <c r="AP376" s="60"/>
      <c r="AQ376" s="60"/>
    </row>
    <row r="377" spans="1:43" ht="15" x14ac:dyDescent="0.25">
      <c r="A377" s="8"/>
      <c r="B377" s="60"/>
      <c r="C377" s="60"/>
      <c r="D377" s="60"/>
      <c r="E377" s="60"/>
      <c r="F377" s="60"/>
      <c r="G377" s="60"/>
      <c r="H377" s="60"/>
      <c r="I377" s="60"/>
      <c r="J377" s="60"/>
      <c r="K377" s="60"/>
      <c r="L377" s="60"/>
      <c r="Q377" s="60"/>
      <c r="R377" s="60"/>
      <c r="S377" s="60"/>
      <c r="T377" s="60"/>
      <c r="U377" s="60"/>
      <c r="V377" s="60"/>
      <c r="W377" s="60"/>
      <c r="X377" s="60"/>
      <c r="Y377" s="60"/>
      <c r="Z377" s="60"/>
      <c r="AA377" s="60"/>
      <c r="AB377" s="60"/>
      <c r="AC377" s="60"/>
      <c r="AD377" s="60"/>
      <c r="AE377" s="60"/>
      <c r="AF377" s="60"/>
      <c r="AG377" s="60"/>
      <c r="AH377" s="60"/>
      <c r="AI377" s="60"/>
      <c r="AJ377" s="60"/>
      <c r="AK377" s="60"/>
      <c r="AL377" s="60"/>
      <c r="AM377" s="60"/>
      <c r="AN377" s="60"/>
      <c r="AO377" s="60"/>
      <c r="AP377" s="60"/>
      <c r="AQ377" s="60"/>
    </row>
    <row r="378" spans="1:43" ht="15" x14ac:dyDescent="0.25">
      <c r="A378" s="8"/>
      <c r="B378" s="60"/>
      <c r="C378" s="60"/>
      <c r="D378" s="60"/>
      <c r="E378" s="60"/>
      <c r="F378" s="60"/>
      <c r="G378" s="60"/>
      <c r="H378" s="60"/>
      <c r="I378" s="60"/>
      <c r="J378" s="60"/>
      <c r="K378" s="60"/>
      <c r="L378" s="60"/>
      <c r="Q378" s="60"/>
      <c r="R378" s="60"/>
      <c r="S378" s="60"/>
      <c r="T378" s="60"/>
      <c r="U378" s="60"/>
      <c r="V378" s="60"/>
      <c r="W378" s="60"/>
      <c r="X378" s="60"/>
      <c r="Y378" s="60"/>
      <c r="Z378" s="60"/>
      <c r="AA378" s="60"/>
      <c r="AB378" s="60"/>
      <c r="AC378" s="60"/>
      <c r="AD378" s="60"/>
      <c r="AE378" s="60"/>
      <c r="AF378" s="60"/>
      <c r="AG378" s="60"/>
      <c r="AH378" s="60"/>
      <c r="AI378" s="60"/>
      <c r="AJ378" s="60"/>
      <c r="AK378" s="60"/>
      <c r="AL378" s="60"/>
      <c r="AM378" s="60"/>
      <c r="AN378" s="60"/>
      <c r="AO378" s="60"/>
      <c r="AP378" s="60"/>
      <c r="AQ378" s="60"/>
    </row>
    <row r="379" spans="1:43" ht="15" x14ac:dyDescent="0.25">
      <c r="A379" s="8"/>
      <c r="B379" s="60"/>
      <c r="C379" s="60"/>
      <c r="D379" s="60"/>
      <c r="E379" s="60"/>
      <c r="F379" s="60"/>
      <c r="G379" s="60"/>
      <c r="H379" s="60"/>
      <c r="I379" s="60"/>
      <c r="J379" s="60"/>
      <c r="K379" s="60"/>
      <c r="L379" s="60"/>
      <c r="Q379" s="60"/>
      <c r="R379" s="60"/>
      <c r="S379" s="60"/>
      <c r="T379" s="60"/>
      <c r="U379" s="60"/>
      <c r="V379" s="60"/>
      <c r="W379" s="60"/>
      <c r="X379" s="60"/>
      <c r="Y379" s="60"/>
      <c r="Z379" s="60"/>
      <c r="AA379" s="60"/>
      <c r="AB379" s="60"/>
      <c r="AC379" s="60"/>
      <c r="AD379" s="60"/>
      <c r="AE379" s="60"/>
      <c r="AF379" s="60"/>
      <c r="AG379" s="60"/>
      <c r="AH379" s="60"/>
      <c r="AI379" s="60"/>
      <c r="AJ379" s="60"/>
      <c r="AK379" s="60"/>
      <c r="AL379" s="60"/>
      <c r="AM379" s="60"/>
      <c r="AN379" s="60"/>
      <c r="AO379" s="60"/>
      <c r="AP379" s="60"/>
      <c r="AQ379" s="60"/>
    </row>
    <row r="380" spans="1:43" ht="15" x14ac:dyDescent="0.25">
      <c r="A380" s="8"/>
      <c r="B380" s="60"/>
      <c r="C380" s="60"/>
      <c r="D380" s="60"/>
      <c r="E380" s="60"/>
      <c r="F380" s="60"/>
      <c r="G380" s="60"/>
      <c r="H380" s="60"/>
      <c r="I380" s="60"/>
      <c r="J380" s="60"/>
      <c r="K380" s="60"/>
      <c r="L380" s="60"/>
      <c r="Q380" s="60"/>
      <c r="R380" s="60"/>
      <c r="S380" s="60"/>
      <c r="T380" s="60"/>
      <c r="U380" s="60"/>
      <c r="V380" s="60"/>
      <c r="W380" s="60"/>
      <c r="X380" s="60"/>
      <c r="Y380" s="60"/>
      <c r="Z380" s="60"/>
      <c r="AA380" s="60"/>
      <c r="AB380" s="60"/>
      <c r="AC380" s="60"/>
      <c r="AD380" s="60"/>
      <c r="AE380" s="60"/>
      <c r="AF380" s="60"/>
      <c r="AG380" s="60"/>
      <c r="AH380" s="60"/>
      <c r="AI380" s="60"/>
      <c r="AJ380" s="60"/>
      <c r="AK380" s="60"/>
      <c r="AL380" s="60"/>
      <c r="AM380" s="60"/>
      <c r="AN380" s="60"/>
      <c r="AO380" s="60"/>
      <c r="AP380" s="60"/>
      <c r="AQ380" s="60"/>
    </row>
    <row r="381" spans="1:43" ht="15" x14ac:dyDescent="0.25">
      <c r="A381" s="8"/>
      <c r="B381" s="60"/>
      <c r="C381" s="60"/>
      <c r="D381" s="60"/>
      <c r="E381" s="60"/>
      <c r="F381" s="60"/>
      <c r="G381" s="60"/>
      <c r="H381" s="60"/>
      <c r="I381" s="60"/>
      <c r="J381" s="60"/>
      <c r="K381" s="60"/>
      <c r="L381" s="60"/>
      <c r="Q381" s="60"/>
      <c r="R381" s="60"/>
      <c r="S381" s="60"/>
      <c r="T381" s="60"/>
      <c r="U381" s="60"/>
      <c r="V381" s="60"/>
      <c r="W381" s="60"/>
      <c r="X381" s="60"/>
      <c r="Y381" s="60"/>
      <c r="Z381" s="60"/>
      <c r="AA381" s="60"/>
      <c r="AB381" s="60"/>
      <c r="AC381" s="60"/>
      <c r="AD381" s="60"/>
      <c r="AE381" s="60"/>
      <c r="AF381" s="60"/>
      <c r="AG381" s="60"/>
      <c r="AH381" s="60"/>
      <c r="AI381" s="60"/>
      <c r="AJ381" s="60"/>
      <c r="AK381" s="60"/>
      <c r="AL381" s="60"/>
      <c r="AM381" s="60"/>
      <c r="AN381" s="60"/>
      <c r="AO381" s="60"/>
      <c r="AP381" s="60"/>
      <c r="AQ381" s="60"/>
    </row>
    <row r="382" spans="1:43" ht="15" x14ac:dyDescent="0.25">
      <c r="A382" s="8"/>
      <c r="B382" s="60"/>
      <c r="C382" s="60"/>
      <c r="D382" s="60"/>
      <c r="E382" s="60"/>
      <c r="F382" s="60"/>
      <c r="G382" s="60"/>
      <c r="H382" s="60"/>
      <c r="I382" s="60"/>
      <c r="J382" s="60"/>
      <c r="K382" s="60"/>
      <c r="L382" s="60"/>
      <c r="Q382" s="60"/>
      <c r="R382" s="60"/>
      <c r="S382" s="60"/>
      <c r="T382" s="60"/>
      <c r="U382" s="60"/>
      <c r="V382" s="60"/>
      <c r="W382" s="60"/>
      <c r="X382" s="60"/>
      <c r="Y382" s="60"/>
      <c r="Z382" s="60"/>
      <c r="AA382" s="60"/>
      <c r="AB382" s="60"/>
      <c r="AC382" s="60"/>
      <c r="AD382" s="60"/>
      <c r="AE382" s="60"/>
      <c r="AF382" s="60"/>
      <c r="AG382" s="60"/>
      <c r="AH382" s="60"/>
      <c r="AI382" s="60"/>
      <c r="AJ382" s="60"/>
      <c r="AK382" s="60"/>
      <c r="AL382" s="60"/>
      <c r="AM382" s="60"/>
      <c r="AN382" s="60"/>
      <c r="AO382" s="60"/>
      <c r="AP382" s="60"/>
      <c r="AQ382" s="60"/>
    </row>
    <row r="383" spans="1:43" ht="15" x14ac:dyDescent="0.25">
      <c r="A383" s="8"/>
      <c r="B383" s="60"/>
      <c r="C383" s="60"/>
      <c r="D383" s="60"/>
      <c r="E383" s="60"/>
      <c r="F383" s="60"/>
      <c r="G383" s="60"/>
      <c r="H383" s="60"/>
      <c r="I383" s="60"/>
      <c r="J383" s="60"/>
      <c r="K383" s="60"/>
      <c r="L383" s="60"/>
      <c r="Q383" s="60"/>
      <c r="R383" s="60"/>
      <c r="S383" s="60"/>
      <c r="T383" s="60"/>
      <c r="U383" s="60"/>
      <c r="V383" s="60"/>
      <c r="W383" s="60"/>
      <c r="X383" s="60"/>
      <c r="Y383" s="60"/>
      <c r="Z383" s="60"/>
      <c r="AA383" s="60"/>
      <c r="AB383" s="60"/>
      <c r="AC383" s="60"/>
      <c r="AD383" s="60"/>
      <c r="AE383" s="60"/>
      <c r="AF383" s="60"/>
      <c r="AG383" s="60"/>
      <c r="AH383" s="60"/>
      <c r="AI383" s="60"/>
      <c r="AJ383" s="60"/>
      <c r="AK383" s="60"/>
      <c r="AL383" s="60"/>
      <c r="AM383" s="60"/>
      <c r="AN383" s="60"/>
      <c r="AO383" s="60"/>
      <c r="AP383" s="60"/>
      <c r="AQ383" s="60"/>
    </row>
    <row r="384" spans="1:43" ht="15" x14ac:dyDescent="0.25">
      <c r="A384" s="8"/>
      <c r="B384" s="60"/>
      <c r="C384" s="60"/>
      <c r="D384" s="60"/>
      <c r="E384" s="60"/>
      <c r="F384" s="60"/>
      <c r="G384" s="60"/>
      <c r="H384" s="60"/>
      <c r="I384" s="60"/>
      <c r="J384" s="60"/>
      <c r="K384" s="60"/>
      <c r="L384" s="60"/>
      <c r="Q384" s="60"/>
      <c r="R384" s="60"/>
      <c r="S384" s="60"/>
      <c r="T384" s="60"/>
      <c r="U384" s="60"/>
      <c r="V384" s="60"/>
      <c r="W384" s="60"/>
      <c r="X384" s="60"/>
      <c r="Y384" s="60"/>
      <c r="Z384" s="60"/>
      <c r="AA384" s="60"/>
      <c r="AB384" s="60"/>
      <c r="AC384" s="60"/>
      <c r="AD384" s="60"/>
      <c r="AE384" s="60"/>
      <c r="AF384" s="60"/>
      <c r="AG384" s="60"/>
      <c r="AH384" s="60"/>
      <c r="AI384" s="60"/>
      <c r="AJ384" s="60"/>
      <c r="AK384" s="60"/>
      <c r="AL384" s="60"/>
      <c r="AM384" s="60"/>
      <c r="AN384" s="60"/>
      <c r="AO384" s="60"/>
      <c r="AP384" s="60"/>
      <c r="AQ384" s="60"/>
    </row>
    <row r="385" spans="1:43" ht="15" x14ac:dyDescent="0.25">
      <c r="A385" s="8"/>
      <c r="B385" s="60"/>
      <c r="C385" s="60"/>
      <c r="D385" s="60"/>
      <c r="E385" s="60"/>
      <c r="F385" s="60"/>
      <c r="G385" s="60"/>
      <c r="H385" s="60"/>
      <c r="I385" s="60"/>
      <c r="J385" s="60"/>
      <c r="K385" s="60"/>
      <c r="L385" s="60"/>
      <c r="Q385" s="60"/>
      <c r="R385" s="60"/>
      <c r="S385" s="60"/>
      <c r="T385" s="60"/>
      <c r="U385" s="60"/>
      <c r="V385" s="60"/>
      <c r="W385" s="60"/>
      <c r="X385" s="60"/>
      <c r="Y385" s="60"/>
      <c r="Z385" s="60"/>
      <c r="AA385" s="60"/>
      <c r="AB385" s="60"/>
      <c r="AC385" s="60"/>
      <c r="AD385" s="60"/>
      <c r="AE385" s="60"/>
      <c r="AF385" s="60"/>
      <c r="AG385" s="60"/>
      <c r="AH385" s="60"/>
      <c r="AI385" s="60"/>
      <c r="AJ385" s="60"/>
      <c r="AK385" s="60"/>
      <c r="AL385" s="60"/>
      <c r="AM385" s="60"/>
      <c r="AN385" s="60"/>
      <c r="AO385" s="60"/>
      <c r="AP385" s="60"/>
      <c r="AQ385" s="60"/>
    </row>
    <row r="386" spans="1:43" ht="15" x14ac:dyDescent="0.25">
      <c r="A386" s="8"/>
      <c r="B386" s="60"/>
      <c r="C386" s="60"/>
      <c r="D386" s="60"/>
      <c r="E386" s="60"/>
      <c r="F386" s="60"/>
      <c r="G386" s="60"/>
      <c r="H386" s="60"/>
      <c r="I386" s="60"/>
      <c r="J386" s="60"/>
      <c r="K386" s="60"/>
      <c r="L386" s="60"/>
      <c r="Q386" s="60"/>
      <c r="R386" s="60"/>
      <c r="S386" s="60"/>
      <c r="T386" s="60"/>
      <c r="U386" s="60"/>
      <c r="V386" s="60"/>
      <c r="W386" s="60"/>
      <c r="X386" s="60"/>
      <c r="Y386" s="60"/>
      <c r="Z386" s="60"/>
      <c r="AA386" s="60"/>
      <c r="AB386" s="60"/>
      <c r="AC386" s="60"/>
      <c r="AD386" s="60"/>
      <c r="AE386" s="60"/>
      <c r="AF386" s="60"/>
      <c r="AG386" s="60"/>
      <c r="AH386" s="60"/>
      <c r="AI386" s="60"/>
      <c r="AJ386" s="60"/>
      <c r="AK386" s="60"/>
      <c r="AL386" s="60"/>
      <c r="AM386" s="60"/>
      <c r="AN386" s="60"/>
      <c r="AO386" s="60"/>
      <c r="AP386" s="60"/>
      <c r="AQ386" s="60"/>
    </row>
    <row r="387" spans="1:43" ht="15" x14ac:dyDescent="0.25">
      <c r="A387" s="8"/>
      <c r="B387" s="60"/>
      <c r="C387" s="60"/>
      <c r="D387" s="60"/>
      <c r="E387" s="60"/>
      <c r="F387" s="60"/>
      <c r="G387" s="60"/>
      <c r="H387" s="60"/>
      <c r="I387" s="60"/>
      <c r="J387" s="60"/>
      <c r="K387" s="60"/>
      <c r="L387" s="60"/>
      <c r="Q387" s="60"/>
      <c r="R387" s="60"/>
      <c r="S387" s="60"/>
      <c r="T387" s="60"/>
      <c r="U387" s="60"/>
      <c r="V387" s="60"/>
      <c r="W387" s="60"/>
      <c r="X387" s="60"/>
      <c r="Y387" s="60"/>
      <c r="Z387" s="60"/>
      <c r="AA387" s="60"/>
      <c r="AB387" s="60"/>
      <c r="AC387" s="60"/>
      <c r="AD387" s="60"/>
      <c r="AE387" s="60"/>
      <c r="AF387" s="60"/>
      <c r="AG387" s="60"/>
      <c r="AH387" s="60"/>
      <c r="AI387" s="60"/>
      <c r="AJ387" s="60"/>
      <c r="AK387" s="60"/>
      <c r="AL387" s="60"/>
      <c r="AM387" s="60"/>
      <c r="AN387" s="60"/>
      <c r="AO387" s="60"/>
      <c r="AP387" s="60"/>
      <c r="AQ387" s="60"/>
    </row>
    <row r="388" spans="1:43" ht="15" x14ac:dyDescent="0.25">
      <c r="A388" s="8"/>
      <c r="B388" s="60"/>
      <c r="C388" s="60"/>
      <c r="D388" s="60"/>
      <c r="E388" s="60"/>
      <c r="F388" s="60"/>
      <c r="G388" s="60"/>
      <c r="H388" s="60"/>
      <c r="I388" s="60"/>
      <c r="J388" s="60"/>
      <c r="K388" s="60"/>
      <c r="L388" s="60"/>
      <c r="Q388" s="60"/>
      <c r="R388" s="60"/>
      <c r="S388" s="60"/>
      <c r="T388" s="60"/>
      <c r="U388" s="60"/>
      <c r="V388" s="60"/>
      <c r="W388" s="60"/>
      <c r="X388" s="60"/>
      <c r="Y388" s="60"/>
      <c r="Z388" s="60"/>
      <c r="AA388" s="60"/>
      <c r="AB388" s="60"/>
      <c r="AC388" s="60"/>
      <c r="AD388" s="60"/>
      <c r="AE388" s="60"/>
      <c r="AF388" s="60"/>
      <c r="AG388" s="60"/>
      <c r="AH388" s="60"/>
      <c r="AI388" s="60"/>
      <c r="AJ388" s="60"/>
      <c r="AK388" s="60"/>
      <c r="AL388" s="60"/>
      <c r="AM388" s="60"/>
      <c r="AN388" s="60"/>
      <c r="AO388" s="60"/>
      <c r="AP388" s="60"/>
      <c r="AQ388" s="60"/>
    </row>
    <row r="389" spans="1:43" ht="15" x14ac:dyDescent="0.25">
      <c r="A389" s="8"/>
      <c r="B389" s="60"/>
      <c r="C389" s="60"/>
      <c r="D389" s="60"/>
      <c r="E389" s="60"/>
      <c r="F389" s="60"/>
      <c r="G389" s="60"/>
      <c r="H389" s="60"/>
      <c r="I389" s="60"/>
      <c r="J389" s="60"/>
      <c r="K389" s="60"/>
      <c r="L389" s="60"/>
      <c r="Q389" s="60"/>
      <c r="R389" s="60"/>
      <c r="S389" s="60"/>
      <c r="T389" s="60"/>
      <c r="U389" s="60"/>
      <c r="V389" s="60"/>
      <c r="W389" s="60"/>
      <c r="X389" s="60"/>
      <c r="Y389" s="60"/>
      <c r="Z389" s="60"/>
      <c r="AA389" s="60"/>
      <c r="AB389" s="60"/>
      <c r="AC389" s="60"/>
      <c r="AD389" s="60"/>
      <c r="AE389" s="60"/>
      <c r="AF389" s="60"/>
      <c r="AG389" s="60"/>
      <c r="AH389" s="60"/>
      <c r="AI389" s="60"/>
      <c r="AJ389" s="60"/>
      <c r="AK389" s="60"/>
      <c r="AL389" s="60"/>
      <c r="AM389" s="60"/>
      <c r="AN389" s="60"/>
      <c r="AO389" s="60"/>
      <c r="AP389" s="60"/>
      <c r="AQ389" s="60"/>
    </row>
    <row r="390" spans="1:43" ht="15" x14ac:dyDescent="0.25">
      <c r="A390" s="8"/>
      <c r="B390" s="60"/>
      <c r="C390" s="60"/>
      <c r="D390" s="60"/>
      <c r="E390" s="60"/>
      <c r="F390" s="60"/>
      <c r="G390" s="60"/>
      <c r="H390" s="60"/>
      <c r="I390" s="60"/>
      <c r="J390" s="60"/>
      <c r="K390" s="60"/>
      <c r="L390" s="60"/>
      <c r="Q390" s="60"/>
      <c r="R390" s="60"/>
      <c r="S390" s="60"/>
      <c r="T390" s="60"/>
      <c r="U390" s="60"/>
      <c r="V390" s="60"/>
      <c r="W390" s="60"/>
      <c r="X390" s="60"/>
      <c r="Y390" s="60"/>
      <c r="Z390" s="60"/>
      <c r="AA390" s="60"/>
      <c r="AB390" s="60"/>
      <c r="AC390" s="60"/>
      <c r="AD390" s="60"/>
      <c r="AE390" s="60"/>
      <c r="AF390" s="60"/>
      <c r="AG390" s="60"/>
      <c r="AH390" s="60"/>
      <c r="AI390" s="60"/>
      <c r="AJ390" s="60"/>
      <c r="AK390" s="60"/>
      <c r="AL390" s="60"/>
      <c r="AM390" s="60"/>
      <c r="AN390" s="60"/>
      <c r="AO390" s="60"/>
      <c r="AP390" s="60"/>
      <c r="AQ390" s="60"/>
    </row>
    <row r="391" spans="1:43" ht="15" x14ac:dyDescent="0.25">
      <c r="A391" s="8"/>
      <c r="B391" s="60"/>
      <c r="C391" s="60"/>
      <c r="D391" s="60"/>
      <c r="E391" s="60"/>
      <c r="F391" s="60"/>
      <c r="G391" s="60"/>
      <c r="H391" s="60"/>
      <c r="I391" s="60"/>
      <c r="J391" s="60"/>
      <c r="K391" s="60"/>
      <c r="L391" s="60"/>
      <c r="Q391" s="60"/>
      <c r="R391" s="60"/>
      <c r="S391" s="60"/>
      <c r="T391" s="60"/>
      <c r="U391" s="60"/>
      <c r="V391" s="60"/>
      <c r="W391" s="60"/>
      <c r="X391" s="60"/>
      <c r="Y391" s="60"/>
      <c r="Z391" s="60"/>
      <c r="AA391" s="60"/>
      <c r="AB391" s="60"/>
      <c r="AC391" s="60"/>
      <c r="AD391" s="60"/>
      <c r="AE391" s="60"/>
      <c r="AF391" s="60"/>
      <c r="AG391" s="60"/>
      <c r="AH391" s="60"/>
      <c r="AI391" s="60"/>
      <c r="AJ391" s="60"/>
      <c r="AK391" s="60"/>
      <c r="AL391" s="60"/>
      <c r="AM391" s="60"/>
      <c r="AN391" s="60"/>
      <c r="AO391" s="60"/>
      <c r="AP391" s="60"/>
      <c r="AQ391" s="60"/>
    </row>
    <row r="392" spans="1:43" ht="15" x14ac:dyDescent="0.25">
      <c r="A392" s="8"/>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0"/>
      <c r="AI392" s="60"/>
      <c r="AJ392" s="60"/>
      <c r="AK392" s="60"/>
      <c r="AL392" s="60"/>
      <c r="AM392" s="60"/>
      <c r="AN392" s="60"/>
      <c r="AO392" s="60"/>
      <c r="AP392" s="60"/>
      <c r="AQ392" s="60"/>
    </row>
    <row r="393" spans="1:43" ht="15" x14ac:dyDescent="0.25">
      <c r="A393" s="8"/>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0"/>
      <c r="AI393" s="60"/>
      <c r="AJ393" s="60"/>
      <c r="AK393" s="60"/>
      <c r="AL393" s="60"/>
      <c r="AM393" s="60"/>
      <c r="AN393" s="60"/>
      <c r="AO393" s="60"/>
      <c r="AP393" s="60"/>
      <c r="AQ393" s="60"/>
    </row>
    <row r="394" spans="1:43" ht="15" x14ac:dyDescent="0.25">
      <c r="A394" s="8"/>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0"/>
      <c r="AI394" s="60"/>
      <c r="AJ394" s="60"/>
      <c r="AK394" s="60"/>
      <c r="AL394" s="60"/>
      <c r="AM394" s="60"/>
      <c r="AN394" s="60"/>
      <c r="AO394" s="60"/>
      <c r="AP394" s="60"/>
      <c r="AQ394" s="60"/>
    </row>
    <row r="395" spans="1:43" ht="15" x14ac:dyDescent="0.25">
      <c r="A395" s="8"/>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0"/>
      <c r="AI395" s="60"/>
      <c r="AJ395" s="60"/>
      <c r="AK395" s="60"/>
      <c r="AL395" s="60"/>
      <c r="AM395" s="60"/>
      <c r="AN395" s="60"/>
      <c r="AO395" s="60"/>
      <c r="AP395" s="60"/>
      <c r="AQ395" s="60"/>
    </row>
    <row r="396" spans="1:43" ht="15" x14ac:dyDescent="0.25">
      <c r="A396" s="8"/>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0"/>
      <c r="AI396" s="60"/>
      <c r="AJ396" s="60"/>
      <c r="AK396" s="60"/>
      <c r="AL396" s="60"/>
      <c r="AM396" s="60"/>
      <c r="AN396" s="60"/>
      <c r="AO396" s="60"/>
      <c r="AP396" s="60"/>
      <c r="AQ396" s="60"/>
    </row>
    <row r="397" spans="1:43" ht="15" x14ac:dyDescent="0.25">
      <c r="A397" s="8"/>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0"/>
      <c r="AI397" s="60"/>
      <c r="AJ397" s="60"/>
      <c r="AK397" s="60"/>
      <c r="AL397" s="60"/>
      <c r="AM397" s="60"/>
      <c r="AN397" s="60"/>
      <c r="AO397" s="60"/>
      <c r="AP397" s="60"/>
      <c r="AQ397" s="60"/>
    </row>
    <row r="398" spans="1:43" ht="15" x14ac:dyDescent="0.25">
      <c r="A398" s="8"/>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0"/>
      <c r="AI398" s="60"/>
      <c r="AJ398" s="60"/>
      <c r="AK398" s="60"/>
      <c r="AL398" s="60"/>
      <c r="AM398" s="60"/>
      <c r="AN398" s="60"/>
      <c r="AO398" s="60"/>
      <c r="AP398" s="60"/>
      <c r="AQ398" s="60"/>
    </row>
    <row r="399" spans="1:43" ht="15" x14ac:dyDescent="0.25">
      <c r="A399" s="8"/>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0"/>
      <c r="AI399" s="60"/>
      <c r="AJ399" s="60"/>
      <c r="AK399" s="60"/>
      <c r="AL399" s="60"/>
      <c r="AM399" s="60"/>
      <c r="AN399" s="60"/>
      <c r="AO399" s="60"/>
      <c r="AP399" s="60"/>
      <c r="AQ399" s="60"/>
    </row>
    <row r="400" spans="1:43" ht="15" x14ac:dyDescent="0.25">
      <c r="A400" s="8"/>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0"/>
      <c r="AI400" s="60"/>
      <c r="AJ400" s="60"/>
      <c r="AK400" s="60"/>
      <c r="AL400" s="60"/>
      <c r="AM400" s="60"/>
      <c r="AN400" s="60"/>
      <c r="AO400" s="60"/>
      <c r="AP400" s="60"/>
      <c r="AQ400" s="60"/>
    </row>
    <row r="401" spans="1:43" ht="15" x14ac:dyDescent="0.25">
      <c r="A401" s="8"/>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0"/>
      <c r="AI401" s="60"/>
      <c r="AJ401" s="60"/>
      <c r="AK401" s="60"/>
      <c r="AL401" s="60"/>
      <c r="AM401" s="60"/>
      <c r="AN401" s="60"/>
      <c r="AO401" s="60"/>
      <c r="AP401" s="60"/>
      <c r="AQ401" s="60"/>
    </row>
    <row r="402" spans="1:43" ht="15" x14ac:dyDescent="0.25">
      <c r="A402" s="8"/>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0"/>
      <c r="AI402" s="60"/>
      <c r="AJ402" s="60"/>
      <c r="AK402" s="60"/>
      <c r="AL402" s="60"/>
      <c r="AM402" s="60"/>
      <c r="AN402" s="60"/>
      <c r="AO402" s="60"/>
      <c r="AP402" s="60"/>
      <c r="AQ402" s="60"/>
    </row>
    <row r="403" spans="1:43" ht="15" x14ac:dyDescent="0.25">
      <c r="A403" s="8"/>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0"/>
      <c r="AI403" s="60"/>
      <c r="AJ403" s="60"/>
      <c r="AK403" s="60"/>
      <c r="AL403" s="60"/>
      <c r="AM403" s="60"/>
      <c r="AN403" s="60"/>
      <c r="AO403" s="60"/>
      <c r="AP403" s="60"/>
      <c r="AQ403" s="60"/>
    </row>
    <row r="404" spans="1:43" ht="15" x14ac:dyDescent="0.25">
      <c r="A404" s="8"/>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0"/>
      <c r="AI404" s="60"/>
      <c r="AJ404" s="60"/>
      <c r="AK404" s="60"/>
      <c r="AL404" s="60"/>
      <c r="AM404" s="60"/>
      <c r="AN404" s="60"/>
      <c r="AO404" s="60"/>
      <c r="AP404" s="60"/>
      <c r="AQ404" s="60"/>
    </row>
    <row r="405" spans="1:43" ht="15" x14ac:dyDescent="0.25">
      <c r="A405" s="8"/>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0"/>
      <c r="AI405" s="60"/>
      <c r="AJ405" s="60"/>
      <c r="AK405" s="60"/>
      <c r="AL405" s="60"/>
      <c r="AM405" s="60"/>
      <c r="AN405" s="60"/>
      <c r="AO405" s="60"/>
      <c r="AP405" s="60"/>
      <c r="AQ405" s="60"/>
    </row>
    <row r="406" spans="1:43" ht="15" x14ac:dyDescent="0.25">
      <c r="A406" s="8"/>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0"/>
      <c r="AI406" s="60"/>
      <c r="AJ406" s="60"/>
      <c r="AK406" s="60"/>
      <c r="AL406" s="60"/>
      <c r="AM406" s="60"/>
      <c r="AN406" s="60"/>
      <c r="AO406" s="60"/>
      <c r="AP406" s="60"/>
      <c r="AQ406" s="60"/>
    </row>
    <row r="407" spans="1:43" ht="15" x14ac:dyDescent="0.25">
      <c r="A407" s="8"/>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0"/>
      <c r="AI407" s="60"/>
      <c r="AJ407" s="60"/>
      <c r="AK407" s="60"/>
      <c r="AL407" s="60"/>
      <c r="AM407" s="60"/>
      <c r="AN407" s="60"/>
      <c r="AO407" s="60"/>
      <c r="AP407" s="60"/>
      <c r="AQ407" s="60"/>
    </row>
    <row r="408" spans="1:43" ht="15" x14ac:dyDescent="0.25">
      <c r="A408" s="8"/>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0"/>
      <c r="AI408" s="60"/>
      <c r="AJ408" s="60"/>
      <c r="AK408" s="60"/>
      <c r="AL408" s="60"/>
      <c r="AM408" s="60"/>
      <c r="AN408" s="60"/>
      <c r="AO408" s="60"/>
      <c r="AP408" s="60"/>
      <c r="AQ408" s="60"/>
    </row>
    <row r="409" spans="1:43" ht="15" x14ac:dyDescent="0.25">
      <c r="A409" s="8"/>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0"/>
      <c r="AI409" s="60"/>
      <c r="AJ409" s="60"/>
      <c r="AK409" s="60"/>
      <c r="AL409" s="60"/>
      <c r="AM409" s="60"/>
      <c r="AN409" s="60"/>
      <c r="AO409" s="60"/>
      <c r="AP409" s="60"/>
      <c r="AQ409" s="60"/>
    </row>
    <row r="410" spans="1:43" ht="15" x14ac:dyDescent="0.25">
      <c r="A410" s="8"/>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0"/>
      <c r="AI410" s="60"/>
      <c r="AJ410" s="60"/>
      <c r="AK410" s="60"/>
      <c r="AL410" s="60"/>
      <c r="AM410" s="60"/>
      <c r="AN410" s="60"/>
      <c r="AO410" s="60"/>
      <c r="AP410" s="60"/>
      <c r="AQ410" s="60"/>
    </row>
    <row r="411" spans="1:43" ht="15" x14ac:dyDescent="0.25">
      <c r="A411" s="8"/>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c r="AA411" s="60"/>
      <c r="AB411" s="60"/>
      <c r="AC411" s="60"/>
      <c r="AD411" s="60"/>
      <c r="AE411" s="60"/>
      <c r="AF411" s="60"/>
      <c r="AG411" s="60"/>
      <c r="AH411" s="60"/>
      <c r="AI411" s="60"/>
      <c r="AJ411" s="60"/>
      <c r="AK411" s="60"/>
      <c r="AL411" s="60"/>
      <c r="AM411" s="60"/>
      <c r="AN411" s="60"/>
      <c r="AO411" s="60"/>
      <c r="AP411" s="60"/>
      <c r="AQ411" s="60"/>
    </row>
    <row r="412" spans="1:43" ht="15" x14ac:dyDescent="0.25">
      <c r="A412" s="8"/>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0"/>
      <c r="AI412" s="60"/>
      <c r="AJ412" s="60"/>
      <c r="AK412" s="60"/>
      <c r="AL412" s="60"/>
      <c r="AM412" s="60"/>
      <c r="AN412" s="60"/>
      <c r="AO412" s="60"/>
      <c r="AP412" s="60"/>
      <c r="AQ412" s="60"/>
    </row>
    <row r="413" spans="1:43" ht="15" x14ac:dyDescent="0.25">
      <c r="A413" s="8"/>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0"/>
      <c r="AI413" s="60"/>
      <c r="AJ413" s="60"/>
      <c r="AK413" s="60"/>
      <c r="AL413" s="60"/>
      <c r="AM413" s="60"/>
      <c r="AN413" s="60"/>
      <c r="AO413" s="60"/>
      <c r="AP413" s="60"/>
      <c r="AQ413" s="60"/>
    </row>
    <row r="414" spans="1:43" ht="15" x14ac:dyDescent="0.25">
      <c r="A414" s="8"/>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0"/>
      <c r="AI414" s="60"/>
      <c r="AJ414" s="60"/>
      <c r="AK414" s="60"/>
      <c r="AL414" s="60"/>
      <c r="AM414" s="60"/>
      <c r="AN414" s="60"/>
      <c r="AO414" s="60"/>
      <c r="AP414" s="60"/>
      <c r="AQ414" s="60"/>
    </row>
    <row r="415" spans="1:43" ht="15" x14ac:dyDescent="0.25">
      <c r="A415" s="8"/>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0"/>
      <c r="AI415" s="60"/>
      <c r="AJ415" s="60"/>
      <c r="AK415" s="60"/>
      <c r="AL415" s="60"/>
      <c r="AM415" s="60"/>
      <c r="AN415" s="60"/>
      <c r="AO415" s="60"/>
      <c r="AP415" s="60"/>
      <c r="AQ415" s="60"/>
    </row>
    <row r="416" spans="1:43" ht="15" x14ac:dyDescent="0.25">
      <c r="A416" s="8"/>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0"/>
      <c r="AI416" s="60"/>
      <c r="AJ416" s="60"/>
      <c r="AK416" s="60"/>
      <c r="AL416" s="60"/>
      <c r="AM416" s="60"/>
      <c r="AN416" s="60"/>
      <c r="AO416" s="60"/>
      <c r="AP416" s="60"/>
      <c r="AQ416" s="60"/>
    </row>
    <row r="417" spans="1:43" ht="15" x14ac:dyDescent="0.25">
      <c r="A417" s="8"/>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0"/>
      <c r="AI417" s="60"/>
      <c r="AJ417" s="60"/>
      <c r="AK417" s="60"/>
      <c r="AL417" s="60"/>
      <c r="AM417" s="60"/>
      <c r="AN417" s="60"/>
      <c r="AO417" s="60"/>
      <c r="AP417" s="60"/>
      <c r="AQ417" s="60"/>
    </row>
    <row r="418" spans="1:43" ht="15" x14ac:dyDescent="0.25">
      <c r="A418" s="8"/>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0"/>
      <c r="AI418" s="60"/>
      <c r="AJ418" s="60"/>
      <c r="AK418" s="60"/>
      <c r="AL418" s="60"/>
      <c r="AM418" s="60"/>
      <c r="AN418" s="60"/>
      <c r="AO418" s="60"/>
      <c r="AP418" s="60"/>
      <c r="AQ418" s="60"/>
    </row>
    <row r="419" spans="1:43" ht="15" x14ac:dyDescent="0.25">
      <c r="A419" s="8"/>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0"/>
      <c r="AI419" s="60"/>
      <c r="AJ419" s="60"/>
      <c r="AK419" s="60"/>
      <c r="AL419" s="60"/>
      <c r="AM419" s="60"/>
      <c r="AN419" s="60"/>
      <c r="AO419" s="60"/>
      <c r="AP419" s="60"/>
      <c r="AQ419" s="60"/>
    </row>
    <row r="420" spans="1:43" ht="15" x14ac:dyDescent="0.25">
      <c r="A420" s="8"/>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0"/>
      <c r="AI420" s="60"/>
      <c r="AJ420" s="60"/>
      <c r="AK420" s="60"/>
      <c r="AL420" s="60"/>
      <c r="AM420" s="60"/>
      <c r="AN420" s="60"/>
      <c r="AO420" s="60"/>
      <c r="AP420" s="60"/>
      <c r="AQ420" s="60"/>
    </row>
    <row r="421" spans="1:43" ht="15" x14ac:dyDescent="0.25">
      <c r="A421" s="8"/>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0"/>
      <c r="AI421" s="60"/>
      <c r="AJ421" s="60"/>
      <c r="AK421" s="60"/>
      <c r="AL421" s="60"/>
      <c r="AM421" s="60"/>
      <c r="AN421" s="60"/>
      <c r="AO421" s="60"/>
      <c r="AP421" s="60"/>
      <c r="AQ421" s="60"/>
    </row>
    <row r="422" spans="1:43" ht="15" x14ac:dyDescent="0.25">
      <c r="A422" s="8"/>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0"/>
      <c r="AI422" s="60"/>
      <c r="AJ422" s="60"/>
      <c r="AK422" s="60"/>
      <c r="AL422" s="60"/>
      <c r="AM422" s="60"/>
      <c r="AN422" s="60"/>
      <c r="AO422" s="60"/>
      <c r="AP422" s="60"/>
      <c r="AQ422" s="60"/>
    </row>
    <row r="423" spans="1:43" ht="15" x14ac:dyDescent="0.25">
      <c r="A423" s="8"/>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0"/>
      <c r="AI423" s="60"/>
      <c r="AJ423" s="60"/>
      <c r="AK423" s="60"/>
      <c r="AL423" s="60"/>
      <c r="AM423" s="60"/>
      <c r="AN423" s="60"/>
      <c r="AO423" s="60"/>
      <c r="AP423" s="60"/>
      <c r="AQ423" s="60"/>
    </row>
    <row r="424" spans="1:43" ht="15" x14ac:dyDescent="0.25">
      <c r="A424" s="8"/>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0"/>
      <c r="AI424" s="60"/>
      <c r="AJ424" s="60"/>
      <c r="AK424" s="60"/>
      <c r="AL424" s="60"/>
      <c r="AM424" s="60"/>
      <c r="AN424" s="60"/>
      <c r="AO424" s="60"/>
      <c r="AP424" s="60"/>
      <c r="AQ424" s="60"/>
    </row>
    <row r="425" spans="1:43" ht="15" x14ac:dyDescent="0.25">
      <c r="A425" s="8"/>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0"/>
      <c r="AI425" s="60"/>
      <c r="AJ425" s="60"/>
      <c r="AK425" s="60"/>
      <c r="AL425" s="60"/>
      <c r="AM425" s="60"/>
      <c r="AN425" s="60"/>
      <c r="AO425" s="60"/>
      <c r="AP425" s="60"/>
      <c r="AQ425" s="60"/>
    </row>
    <row r="426" spans="1:43" ht="15" x14ac:dyDescent="0.25">
      <c r="A426" s="8"/>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0"/>
      <c r="AI426" s="60"/>
      <c r="AJ426" s="60"/>
      <c r="AK426" s="60"/>
      <c r="AL426" s="60"/>
      <c r="AM426" s="60"/>
      <c r="AN426" s="60"/>
      <c r="AO426" s="60"/>
      <c r="AP426" s="60"/>
      <c r="AQ426" s="60"/>
    </row>
    <row r="427" spans="1:43" ht="15" x14ac:dyDescent="0.25">
      <c r="A427" s="8"/>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0"/>
      <c r="AI427" s="60"/>
      <c r="AJ427" s="60"/>
      <c r="AK427" s="60"/>
      <c r="AL427" s="60"/>
      <c r="AM427" s="60"/>
      <c r="AN427" s="60"/>
      <c r="AO427" s="60"/>
      <c r="AP427" s="60"/>
      <c r="AQ427" s="60"/>
    </row>
    <row r="428" spans="1:43" ht="15" x14ac:dyDescent="0.25">
      <c r="A428" s="8"/>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0"/>
      <c r="AI428" s="60"/>
      <c r="AJ428" s="60"/>
      <c r="AK428" s="60"/>
      <c r="AL428" s="60"/>
      <c r="AM428" s="60"/>
      <c r="AN428" s="60"/>
      <c r="AO428" s="60"/>
      <c r="AP428" s="60"/>
      <c r="AQ428" s="60"/>
    </row>
    <row r="429" spans="1:43" ht="15" x14ac:dyDescent="0.25">
      <c r="A429" s="8"/>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0"/>
      <c r="AI429" s="60"/>
      <c r="AJ429" s="60"/>
      <c r="AK429" s="60"/>
      <c r="AL429" s="60"/>
      <c r="AM429" s="60"/>
      <c r="AN429" s="60"/>
      <c r="AO429" s="60"/>
      <c r="AP429" s="60"/>
      <c r="AQ429" s="60"/>
    </row>
    <row r="430" spans="1:43" ht="15" x14ac:dyDescent="0.25">
      <c r="A430" s="8"/>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0"/>
      <c r="AI430" s="60"/>
      <c r="AJ430" s="60"/>
      <c r="AK430" s="60"/>
      <c r="AL430" s="60"/>
      <c r="AM430" s="60"/>
      <c r="AN430" s="60"/>
      <c r="AO430" s="60"/>
      <c r="AP430" s="60"/>
      <c r="AQ430" s="60"/>
    </row>
    <row r="431" spans="1:43" ht="15" x14ac:dyDescent="0.25">
      <c r="A431" s="8"/>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0"/>
      <c r="AI431" s="60"/>
      <c r="AJ431" s="60"/>
      <c r="AK431" s="60"/>
      <c r="AL431" s="60"/>
      <c r="AM431" s="60"/>
      <c r="AN431" s="60"/>
      <c r="AO431" s="60"/>
      <c r="AP431" s="60"/>
      <c r="AQ431" s="60"/>
    </row>
    <row r="432" spans="1:43" ht="15" x14ac:dyDescent="0.25">
      <c r="A432" s="8"/>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0"/>
      <c r="AI432" s="60"/>
      <c r="AJ432" s="60"/>
      <c r="AK432" s="60"/>
      <c r="AL432" s="60"/>
      <c r="AM432" s="60"/>
      <c r="AN432" s="60"/>
      <c r="AO432" s="60"/>
      <c r="AP432" s="60"/>
      <c r="AQ432" s="60"/>
    </row>
    <row r="433" spans="1:43" ht="15" x14ac:dyDescent="0.25">
      <c r="A433" s="8"/>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0"/>
      <c r="AI433" s="60"/>
      <c r="AJ433" s="60"/>
      <c r="AK433" s="60"/>
      <c r="AL433" s="60"/>
      <c r="AM433" s="60"/>
      <c r="AN433" s="60"/>
      <c r="AO433" s="60"/>
      <c r="AP433" s="60"/>
      <c r="AQ433" s="60"/>
    </row>
    <row r="434" spans="1:43" ht="15" x14ac:dyDescent="0.25">
      <c r="A434" s="8"/>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0"/>
      <c r="AI434" s="60"/>
      <c r="AJ434" s="60"/>
      <c r="AK434" s="60"/>
      <c r="AL434" s="60"/>
      <c r="AM434" s="60"/>
      <c r="AN434" s="60"/>
      <c r="AO434" s="60"/>
      <c r="AP434" s="60"/>
      <c r="AQ434" s="60"/>
    </row>
    <row r="435" spans="1:43" ht="15" x14ac:dyDescent="0.25">
      <c r="A435" s="8"/>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0"/>
      <c r="AI435" s="60"/>
      <c r="AJ435" s="60"/>
      <c r="AK435" s="60"/>
      <c r="AL435" s="60"/>
      <c r="AM435" s="60"/>
      <c r="AN435" s="60"/>
      <c r="AO435" s="60"/>
      <c r="AP435" s="60"/>
      <c r="AQ435" s="60"/>
    </row>
    <row r="436" spans="1:43" ht="15" x14ac:dyDescent="0.25">
      <c r="A436" s="8"/>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0"/>
      <c r="AI436" s="60"/>
      <c r="AJ436" s="60"/>
      <c r="AK436" s="60"/>
      <c r="AL436" s="60"/>
      <c r="AM436" s="60"/>
      <c r="AN436" s="60"/>
      <c r="AO436" s="60"/>
      <c r="AP436" s="60"/>
      <c r="AQ436" s="60"/>
    </row>
    <row r="437" spans="1:43" ht="15" x14ac:dyDescent="0.25">
      <c r="A437" s="8"/>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0"/>
      <c r="AI437" s="60"/>
      <c r="AJ437" s="60"/>
      <c r="AK437" s="60"/>
      <c r="AL437" s="60"/>
      <c r="AM437" s="60"/>
      <c r="AN437" s="60"/>
      <c r="AO437" s="60"/>
      <c r="AP437" s="60"/>
      <c r="AQ437" s="60"/>
    </row>
    <row r="438" spans="1:43" ht="15" x14ac:dyDescent="0.25">
      <c r="A438" s="8"/>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0"/>
      <c r="AI438" s="60"/>
      <c r="AJ438" s="60"/>
      <c r="AK438" s="60"/>
      <c r="AL438" s="60"/>
      <c r="AM438" s="60"/>
      <c r="AN438" s="60"/>
      <c r="AO438" s="60"/>
      <c r="AP438" s="60"/>
      <c r="AQ438" s="60"/>
    </row>
    <row r="439" spans="1:43" ht="15" x14ac:dyDescent="0.25">
      <c r="A439" s="8"/>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0"/>
      <c r="AI439" s="60"/>
      <c r="AJ439" s="60"/>
      <c r="AK439" s="60"/>
      <c r="AL439" s="60"/>
      <c r="AM439" s="60"/>
      <c r="AN439" s="60"/>
      <c r="AO439" s="60"/>
      <c r="AP439" s="60"/>
      <c r="AQ439" s="60"/>
    </row>
    <row r="440" spans="1:43" ht="15" x14ac:dyDescent="0.25">
      <c r="A440" s="8"/>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0"/>
      <c r="AI440" s="60"/>
      <c r="AJ440" s="60"/>
      <c r="AK440" s="60"/>
      <c r="AL440" s="60"/>
      <c r="AM440" s="60"/>
      <c r="AN440" s="60"/>
      <c r="AO440" s="60"/>
      <c r="AP440" s="60"/>
      <c r="AQ440" s="60"/>
    </row>
    <row r="441" spans="1:43" ht="15" x14ac:dyDescent="0.25">
      <c r="A441" s="8"/>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0"/>
      <c r="AI441" s="60"/>
      <c r="AJ441" s="60"/>
      <c r="AK441" s="60"/>
      <c r="AL441" s="60"/>
      <c r="AM441" s="60"/>
      <c r="AN441" s="60"/>
      <c r="AO441" s="60"/>
      <c r="AP441" s="60"/>
      <c r="AQ441" s="60"/>
    </row>
    <row r="442" spans="1:43" ht="15" x14ac:dyDescent="0.25">
      <c r="A442" s="8"/>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0"/>
      <c r="AI442" s="60"/>
      <c r="AJ442" s="60"/>
      <c r="AK442" s="60"/>
      <c r="AL442" s="60"/>
      <c r="AM442" s="60"/>
      <c r="AN442" s="60"/>
      <c r="AO442" s="60"/>
      <c r="AP442" s="60"/>
      <c r="AQ442" s="60"/>
    </row>
    <row r="443" spans="1:43" ht="15" x14ac:dyDescent="0.25">
      <c r="A443" s="8"/>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0"/>
      <c r="AI443" s="60"/>
      <c r="AJ443" s="60"/>
      <c r="AK443" s="60"/>
      <c r="AL443" s="60"/>
      <c r="AM443" s="60"/>
      <c r="AN443" s="60"/>
      <c r="AO443" s="60"/>
      <c r="AP443" s="60"/>
      <c r="AQ443" s="60"/>
    </row>
    <row r="444" spans="1:43" ht="15" x14ac:dyDescent="0.25">
      <c r="A444" s="8"/>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0"/>
      <c r="AI444" s="60"/>
      <c r="AJ444" s="60"/>
      <c r="AK444" s="60"/>
      <c r="AL444" s="60"/>
      <c r="AM444" s="60"/>
      <c r="AN444" s="60"/>
      <c r="AO444" s="60"/>
      <c r="AP444" s="60"/>
      <c r="AQ444" s="60"/>
    </row>
    <row r="445" spans="1:43" ht="15" x14ac:dyDescent="0.25">
      <c r="A445" s="8"/>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0"/>
      <c r="AI445" s="60"/>
      <c r="AJ445" s="60"/>
      <c r="AK445" s="60"/>
      <c r="AL445" s="60"/>
      <c r="AM445" s="60"/>
      <c r="AN445" s="60"/>
      <c r="AO445" s="60"/>
      <c r="AP445" s="60"/>
      <c r="AQ445" s="60"/>
    </row>
    <row r="446" spans="1:43" ht="15" x14ac:dyDescent="0.25">
      <c r="A446" s="8"/>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0"/>
      <c r="AI446" s="60"/>
      <c r="AJ446" s="60"/>
      <c r="AK446" s="60"/>
      <c r="AL446" s="60"/>
      <c r="AM446" s="60"/>
      <c r="AN446" s="60"/>
      <c r="AO446" s="60"/>
      <c r="AP446" s="60"/>
      <c r="AQ446" s="60"/>
    </row>
    <row r="447" spans="1:43" ht="15" x14ac:dyDescent="0.25">
      <c r="A447" s="8"/>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0"/>
      <c r="AI447" s="60"/>
      <c r="AJ447" s="60"/>
      <c r="AK447" s="60"/>
      <c r="AL447" s="60"/>
      <c r="AM447" s="60"/>
      <c r="AN447" s="60"/>
      <c r="AO447" s="60"/>
      <c r="AP447" s="60"/>
      <c r="AQ447" s="60"/>
    </row>
    <row r="448" spans="1:43" ht="15" x14ac:dyDescent="0.25">
      <c r="A448" s="8"/>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0"/>
      <c r="AI448" s="60"/>
      <c r="AJ448" s="60"/>
      <c r="AK448" s="60"/>
      <c r="AL448" s="60"/>
      <c r="AM448" s="60"/>
      <c r="AN448" s="60"/>
      <c r="AO448" s="60"/>
      <c r="AP448" s="60"/>
      <c r="AQ448" s="60"/>
    </row>
    <row r="449" spans="1:43" ht="15" x14ac:dyDescent="0.25">
      <c r="A449" s="8"/>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0"/>
      <c r="AI449" s="60"/>
      <c r="AJ449" s="60"/>
      <c r="AK449" s="60"/>
      <c r="AL449" s="60"/>
      <c r="AM449" s="60"/>
      <c r="AN449" s="60"/>
      <c r="AO449" s="60"/>
      <c r="AP449" s="60"/>
      <c r="AQ449" s="60"/>
    </row>
    <row r="450" spans="1:43" ht="15" x14ac:dyDescent="0.25">
      <c r="A450" s="8"/>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0"/>
      <c r="AI450" s="60"/>
      <c r="AJ450" s="60"/>
      <c r="AK450" s="60"/>
      <c r="AL450" s="60"/>
      <c r="AM450" s="60"/>
      <c r="AN450" s="60"/>
      <c r="AO450" s="60"/>
      <c r="AP450" s="60"/>
      <c r="AQ450" s="60"/>
    </row>
    <row r="451" spans="1:43" ht="15" x14ac:dyDescent="0.25">
      <c r="A451" s="8"/>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0"/>
      <c r="AI451" s="60"/>
      <c r="AJ451" s="60"/>
      <c r="AK451" s="60"/>
      <c r="AL451" s="60"/>
      <c r="AM451" s="60"/>
      <c r="AN451" s="60"/>
      <c r="AO451" s="60"/>
      <c r="AP451" s="60"/>
      <c r="AQ451" s="60"/>
    </row>
    <row r="452" spans="1:43" ht="15" x14ac:dyDescent="0.25">
      <c r="A452" s="8"/>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0"/>
      <c r="AI452" s="60"/>
      <c r="AJ452" s="60"/>
      <c r="AK452" s="60"/>
      <c r="AL452" s="60"/>
      <c r="AM452" s="60"/>
      <c r="AN452" s="60"/>
      <c r="AO452" s="60"/>
      <c r="AP452" s="60"/>
      <c r="AQ452" s="60"/>
    </row>
    <row r="453" spans="1:43" ht="15" x14ac:dyDescent="0.25">
      <c r="A453" s="8"/>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0"/>
      <c r="AI453" s="60"/>
      <c r="AJ453" s="60"/>
      <c r="AK453" s="60"/>
      <c r="AL453" s="60"/>
      <c r="AM453" s="60"/>
      <c r="AN453" s="60"/>
      <c r="AO453" s="60"/>
      <c r="AP453" s="60"/>
      <c r="AQ453" s="60"/>
    </row>
    <row r="454" spans="1:43" ht="15" x14ac:dyDescent="0.25">
      <c r="A454" s="8"/>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0"/>
      <c r="AI454" s="60"/>
      <c r="AJ454" s="60"/>
      <c r="AK454" s="60"/>
      <c r="AL454" s="60"/>
      <c r="AM454" s="60"/>
      <c r="AN454" s="60"/>
      <c r="AO454" s="60"/>
      <c r="AP454" s="60"/>
      <c r="AQ454" s="60"/>
    </row>
    <row r="455" spans="1:43" ht="15" x14ac:dyDescent="0.25">
      <c r="A455" s="8"/>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0"/>
      <c r="AI455" s="60"/>
      <c r="AJ455" s="60"/>
      <c r="AK455" s="60"/>
      <c r="AL455" s="60"/>
      <c r="AM455" s="60"/>
      <c r="AN455" s="60"/>
      <c r="AO455" s="60"/>
      <c r="AP455" s="60"/>
      <c r="AQ455" s="60"/>
    </row>
    <row r="456" spans="1:43" ht="15" x14ac:dyDescent="0.25">
      <c r="A456" s="8"/>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0"/>
      <c r="AI456" s="60"/>
      <c r="AJ456" s="60"/>
      <c r="AK456" s="60"/>
      <c r="AL456" s="60"/>
      <c r="AM456" s="60"/>
      <c r="AN456" s="60"/>
      <c r="AO456" s="60"/>
      <c r="AP456" s="60"/>
      <c r="AQ456" s="60"/>
    </row>
    <row r="457" spans="1:43" ht="15" x14ac:dyDescent="0.25">
      <c r="A457" s="8"/>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0"/>
      <c r="AI457" s="60"/>
      <c r="AJ457" s="60"/>
      <c r="AK457" s="60"/>
      <c r="AL457" s="60"/>
      <c r="AM457" s="60"/>
      <c r="AN457" s="60"/>
      <c r="AO457" s="60"/>
      <c r="AP457" s="60"/>
      <c r="AQ457" s="60"/>
    </row>
    <row r="458" spans="1:43" ht="15" x14ac:dyDescent="0.25">
      <c r="A458" s="8"/>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0"/>
      <c r="AI458" s="60"/>
      <c r="AJ458" s="60"/>
      <c r="AK458" s="60"/>
      <c r="AL458" s="60"/>
      <c r="AM458" s="60"/>
      <c r="AN458" s="60"/>
      <c r="AO458" s="60"/>
      <c r="AP458" s="60"/>
      <c r="AQ458" s="60"/>
    </row>
    <row r="459" spans="1:43" ht="15" x14ac:dyDescent="0.25">
      <c r="A459" s="8"/>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0"/>
      <c r="AI459" s="60"/>
      <c r="AJ459" s="60"/>
      <c r="AK459" s="60"/>
      <c r="AL459" s="60"/>
      <c r="AM459" s="60"/>
      <c r="AN459" s="60"/>
      <c r="AO459" s="60"/>
      <c r="AP459" s="60"/>
      <c r="AQ459" s="60"/>
    </row>
    <row r="460" spans="1:43" ht="15" x14ac:dyDescent="0.25">
      <c r="A460" s="8"/>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0"/>
      <c r="AI460" s="60"/>
      <c r="AJ460" s="60"/>
      <c r="AK460" s="60"/>
      <c r="AL460" s="60"/>
      <c r="AM460" s="60"/>
      <c r="AN460" s="60"/>
      <c r="AO460" s="60"/>
      <c r="AP460" s="60"/>
      <c r="AQ460" s="60"/>
    </row>
    <row r="461" spans="1:43" ht="15" x14ac:dyDescent="0.25">
      <c r="A461" s="8"/>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0"/>
      <c r="AI461" s="60"/>
      <c r="AJ461" s="60"/>
      <c r="AK461" s="60"/>
      <c r="AL461" s="60"/>
      <c r="AM461" s="60"/>
      <c r="AN461" s="60"/>
      <c r="AO461" s="60"/>
      <c r="AP461" s="60"/>
      <c r="AQ461" s="60"/>
    </row>
    <row r="462" spans="1:43" ht="15" x14ac:dyDescent="0.25">
      <c r="A462" s="8"/>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0"/>
      <c r="AI462" s="60"/>
      <c r="AJ462" s="60"/>
      <c r="AK462" s="60"/>
      <c r="AL462" s="60"/>
      <c r="AM462" s="60"/>
      <c r="AN462" s="60"/>
      <c r="AO462" s="60"/>
      <c r="AP462" s="60"/>
      <c r="AQ462" s="60"/>
    </row>
    <row r="463" spans="1:43" ht="15" x14ac:dyDescent="0.25">
      <c r="A463" s="8"/>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0"/>
      <c r="AI463" s="60"/>
      <c r="AJ463" s="60"/>
      <c r="AK463" s="60"/>
      <c r="AL463" s="60"/>
      <c r="AM463" s="60"/>
      <c r="AN463" s="60"/>
      <c r="AO463" s="60"/>
      <c r="AP463" s="60"/>
      <c r="AQ463" s="60"/>
    </row>
    <row r="464" spans="1:43" ht="15" x14ac:dyDescent="0.25">
      <c r="A464" s="8"/>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0"/>
      <c r="AI464" s="60"/>
      <c r="AJ464" s="60"/>
      <c r="AK464" s="60"/>
      <c r="AL464" s="60"/>
      <c r="AM464" s="60"/>
      <c r="AN464" s="60"/>
      <c r="AO464" s="60"/>
      <c r="AP464" s="60"/>
      <c r="AQ464" s="60"/>
    </row>
    <row r="465" spans="1:43" ht="15" x14ac:dyDescent="0.25">
      <c r="A465" s="8"/>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0"/>
      <c r="AI465" s="60"/>
      <c r="AJ465" s="60"/>
      <c r="AK465" s="60"/>
      <c r="AL465" s="60"/>
      <c r="AM465" s="60"/>
      <c r="AN465" s="60"/>
      <c r="AO465" s="60"/>
      <c r="AP465" s="60"/>
      <c r="AQ465" s="60"/>
    </row>
    <row r="466" spans="1:43" ht="15" x14ac:dyDescent="0.25">
      <c r="A466" s="8"/>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0"/>
      <c r="AI466" s="60"/>
      <c r="AJ466" s="60"/>
      <c r="AK466" s="60"/>
      <c r="AL466" s="60"/>
      <c r="AM466" s="60"/>
      <c r="AN466" s="60"/>
      <c r="AO466" s="60"/>
      <c r="AP466" s="60"/>
      <c r="AQ466" s="60"/>
    </row>
    <row r="467" spans="1:43" ht="15" x14ac:dyDescent="0.25">
      <c r="A467" s="8"/>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0"/>
      <c r="AI467" s="60"/>
      <c r="AJ467" s="60"/>
      <c r="AK467" s="60"/>
      <c r="AL467" s="60"/>
      <c r="AM467" s="60"/>
      <c r="AN467" s="60"/>
      <c r="AO467" s="60"/>
      <c r="AP467" s="60"/>
      <c r="AQ467" s="60"/>
    </row>
    <row r="468" spans="1:43" ht="15" x14ac:dyDescent="0.25">
      <c r="A468" s="8"/>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0"/>
      <c r="AI468" s="60"/>
      <c r="AJ468" s="60"/>
      <c r="AK468" s="60"/>
      <c r="AL468" s="60"/>
      <c r="AM468" s="60"/>
      <c r="AN468" s="60"/>
      <c r="AO468" s="60"/>
      <c r="AP468" s="60"/>
      <c r="AQ468" s="60"/>
    </row>
    <row r="469" spans="1:43" ht="15" x14ac:dyDescent="0.25">
      <c r="A469" s="8"/>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0"/>
      <c r="AI469" s="60"/>
      <c r="AJ469" s="60"/>
      <c r="AK469" s="60"/>
      <c r="AL469" s="60"/>
      <c r="AM469" s="60"/>
      <c r="AN469" s="60"/>
      <c r="AO469" s="60"/>
      <c r="AP469" s="60"/>
      <c r="AQ469" s="60"/>
    </row>
    <row r="470" spans="1:43" ht="15" x14ac:dyDescent="0.25">
      <c r="A470" s="8"/>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0"/>
      <c r="AI470" s="60"/>
      <c r="AJ470" s="60"/>
      <c r="AK470" s="60"/>
      <c r="AL470" s="60"/>
      <c r="AM470" s="60"/>
      <c r="AN470" s="60"/>
      <c r="AO470" s="60"/>
      <c r="AP470" s="60"/>
      <c r="AQ470" s="60"/>
    </row>
    <row r="471" spans="1:43" ht="15" x14ac:dyDescent="0.25">
      <c r="A471" s="8"/>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0"/>
      <c r="AI471" s="60"/>
      <c r="AJ471" s="60"/>
      <c r="AK471" s="60"/>
      <c r="AL471" s="60"/>
      <c r="AM471" s="60"/>
      <c r="AN471" s="60"/>
      <c r="AO471" s="60"/>
      <c r="AP471" s="60"/>
      <c r="AQ471" s="60"/>
    </row>
    <row r="472" spans="1:43" ht="15" x14ac:dyDescent="0.25">
      <c r="A472" s="8"/>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0"/>
      <c r="AI472" s="60"/>
      <c r="AJ472" s="60"/>
      <c r="AK472" s="60"/>
      <c r="AL472" s="60"/>
      <c r="AM472" s="60"/>
      <c r="AN472" s="60"/>
      <c r="AO472" s="60"/>
      <c r="AP472" s="60"/>
      <c r="AQ472" s="60"/>
    </row>
    <row r="473" spans="1:43" ht="15" x14ac:dyDescent="0.25">
      <c r="A473" s="8"/>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0"/>
      <c r="AI473" s="60"/>
      <c r="AJ473" s="60"/>
      <c r="AK473" s="60"/>
      <c r="AL473" s="60"/>
      <c r="AM473" s="60"/>
      <c r="AN473" s="60"/>
      <c r="AO473" s="60"/>
      <c r="AP473" s="60"/>
      <c r="AQ473" s="60"/>
    </row>
    <row r="474" spans="1:43" ht="15" x14ac:dyDescent="0.25">
      <c r="A474" s="8"/>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0"/>
      <c r="AI474" s="60"/>
      <c r="AJ474" s="60"/>
      <c r="AK474" s="60"/>
      <c r="AL474" s="60"/>
      <c r="AM474" s="60"/>
      <c r="AN474" s="60"/>
      <c r="AO474" s="60"/>
      <c r="AP474" s="60"/>
      <c r="AQ474" s="60"/>
    </row>
    <row r="475" spans="1:43" ht="15" x14ac:dyDescent="0.25">
      <c r="A475" s="8"/>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0"/>
      <c r="AI475" s="60"/>
      <c r="AJ475" s="60"/>
      <c r="AK475" s="60"/>
      <c r="AL475" s="60"/>
      <c r="AM475" s="60"/>
      <c r="AN475" s="60"/>
      <c r="AO475" s="60"/>
      <c r="AP475" s="60"/>
      <c r="AQ475" s="60"/>
    </row>
    <row r="476" spans="1:43" ht="15" x14ac:dyDescent="0.25">
      <c r="A476" s="8"/>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0"/>
      <c r="AI476" s="60"/>
      <c r="AJ476" s="60"/>
      <c r="AK476" s="60"/>
      <c r="AL476" s="60"/>
      <c r="AM476" s="60"/>
      <c r="AN476" s="60"/>
      <c r="AO476" s="60"/>
      <c r="AP476" s="60"/>
      <c r="AQ476" s="60"/>
    </row>
    <row r="477" spans="1:43" ht="15" x14ac:dyDescent="0.25">
      <c r="A477" s="8"/>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0"/>
      <c r="AI477" s="60"/>
      <c r="AJ477" s="60"/>
      <c r="AK477" s="60"/>
      <c r="AL477" s="60"/>
      <c r="AM477" s="60"/>
      <c r="AN477" s="60"/>
      <c r="AO477" s="60"/>
      <c r="AP477" s="60"/>
      <c r="AQ477" s="60"/>
    </row>
    <row r="478" spans="1:43" ht="15" x14ac:dyDescent="0.25">
      <c r="A478" s="8"/>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0"/>
      <c r="AI478" s="60"/>
      <c r="AJ478" s="60"/>
      <c r="AK478" s="60"/>
      <c r="AL478" s="60"/>
      <c r="AM478" s="60"/>
      <c r="AN478" s="60"/>
      <c r="AO478" s="60"/>
      <c r="AP478" s="60"/>
      <c r="AQ478" s="60"/>
    </row>
    <row r="479" spans="1:43" ht="15" x14ac:dyDescent="0.25">
      <c r="A479" s="8"/>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0"/>
      <c r="AI479" s="60"/>
      <c r="AJ479" s="60"/>
      <c r="AK479" s="60"/>
      <c r="AL479" s="60"/>
      <c r="AM479" s="60"/>
      <c r="AN479" s="60"/>
      <c r="AO479" s="60"/>
      <c r="AP479" s="60"/>
      <c r="AQ479" s="60"/>
    </row>
    <row r="480" spans="1:43" ht="15" x14ac:dyDescent="0.25">
      <c r="A480" s="8"/>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0"/>
      <c r="AI480" s="60"/>
      <c r="AJ480" s="60"/>
      <c r="AK480" s="60"/>
      <c r="AL480" s="60"/>
      <c r="AM480" s="60"/>
      <c r="AN480" s="60"/>
      <c r="AO480" s="60"/>
      <c r="AP480" s="60"/>
      <c r="AQ480" s="60"/>
    </row>
    <row r="481" spans="1:43" ht="15" x14ac:dyDescent="0.25">
      <c r="A481" s="8"/>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0"/>
      <c r="AI481" s="60"/>
      <c r="AJ481" s="60"/>
      <c r="AK481" s="60"/>
      <c r="AL481" s="60"/>
      <c r="AM481" s="60"/>
      <c r="AN481" s="60"/>
      <c r="AO481" s="60"/>
      <c r="AP481" s="60"/>
      <c r="AQ481" s="60"/>
    </row>
    <row r="482" spans="1:43" ht="15" x14ac:dyDescent="0.25">
      <c r="A482" s="8"/>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0"/>
      <c r="AI482" s="60"/>
      <c r="AJ482" s="60"/>
      <c r="AK482" s="60"/>
      <c r="AL482" s="60"/>
      <c r="AM482" s="60"/>
      <c r="AN482" s="60"/>
      <c r="AO482" s="60"/>
      <c r="AP482" s="60"/>
      <c r="AQ482" s="60"/>
    </row>
    <row r="483" spans="1:43" ht="15" x14ac:dyDescent="0.25">
      <c r="A483" s="8"/>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0"/>
      <c r="AI483" s="60"/>
      <c r="AJ483" s="60"/>
      <c r="AK483" s="60"/>
      <c r="AL483" s="60"/>
      <c r="AM483" s="60"/>
      <c r="AN483" s="60"/>
      <c r="AO483" s="60"/>
      <c r="AP483" s="60"/>
      <c r="AQ483" s="60"/>
    </row>
    <row r="484" spans="1:43" ht="15" x14ac:dyDescent="0.25">
      <c r="A484" s="8"/>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0"/>
      <c r="AI484" s="60"/>
      <c r="AJ484" s="60"/>
      <c r="AK484" s="60"/>
      <c r="AL484" s="60"/>
      <c r="AM484" s="60"/>
      <c r="AN484" s="60"/>
      <c r="AO484" s="60"/>
      <c r="AP484" s="60"/>
      <c r="AQ484" s="60"/>
    </row>
    <row r="485" spans="1:43" ht="15" x14ac:dyDescent="0.25">
      <c r="A485" s="8"/>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0"/>
      <c r="AI485" s="60"/>
      <c r="AJ485" s="60"/>
      <c r="AK485" s="60"/>
      <c r="AL485" s="60"/>
      <c r="AM485" s="60"/>
      <c r="AN485" s="60"/>
      <c r="AO485" s="60"/>
      <c r="AP485" s="60"/>
      <c r="AQ485" s="60"/>
    </row>
    <row r="486" spans="1:43" ht="15" x14ac:dyDescent="0.25">
      <c r="A486" s="8"/>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0"/>
      <c r="AI486" s="60"/>
      <c r="AJ486" s="60"/>
      <c r="AK486" s="60"/>
      <c r="AL486" s="60"/>
      <c r="AM486" s="60"/>
      <c r="AN486" s="60"/>
      <c r="AO486" s="60"/>
      <c r="AP486" s="60"/>
      <c r="AQ486" s="60"/>
    </row>
    <row r="487" spans="1:43" ht="15" x14ac:dyDescent="0.25">
      <c r="A487" s="8"/>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0"/>
      <c r="AI487" s="60"/>
      <c r="AJ487" s="60"/>
      <c r="AK487" s="60"/>
      <c r="AL487" s="60"/>
      <c r="AM487" s="60"/>
      <c r="AN487" s="60"/>
      <c r="AO487" s="60"/>
      <c r="AP487" s="60"/>
      <c r="AQ487" s="60"/>
    </row>
    <row r="488" spans="1:43" ht="15" x14ac:dyDescent="0.25">
      <c r="A488" s="8"/>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0"/>
      <c r="AI488" s="60"/>
      <c r="AJ488" s="60"/>
      <c r="AK488" s="60"/>
      <c r="AL488" s="60"/>
      <c r="AM488" s="60"/>
      <c r="AN488" s="60"/>
      <c r="AO488" s="60"/>
      <c r="AP488" s="60"/>
      <c r="AQ488" s="60"/>
    </row>
    <row r="489" spans="1:43" ht="15" x14ac:dyDescent="0.25">
      <c r="A489" s="8"/>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0"/>
      <c r="AI489" s="60"/>
      <c r="AJ489" s="60"/>
      <c r="AK489" s="60"/>
      <c r="AL489" s="60"/>
      <c r="AM489" s="60"/>
      <c r="AN489" s="60"/>
      <c r="AO489" s="60"/>
      <c r="AP489" s="60"/>
      <c r="AQ489" s="60"/>
    </row>
    <row r="490" spans="1:43" ht="15" x14ac:dyDescent="0.25">
      <c r="A490" s="8"/>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0"/>
      <c r="AI490" s="60"/>
      <c r="AJ490" s="60"/>
      <c r="AK490" s="60"/>
      <c r="AL490" s="60"/>
      <c r="AM490" s="60"/>
      <c r="AN490" s="60"/>
      <c r="AO490" s="60"/>
      <c r="AP490" s="60"/>
      <c r="AQ490" s="60"/>
    </row>
    <row r="491" spans="1:43" ht="15" x14ac:dyDescent="0.25">
      <c r="A491" s="8"/>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0"/>
      <c r="AI491" s="60"/>
      <c r="AJ491" s="60"/>
      <c r="AK491" s="60"/>
      <c r="AL491" s="60"/>
      <c r="AM491" s="60"/>
      <c r="AN491" s="60"/>
      <c r="AO491" s="60"/>
      <c r="AP491" s="60"/>
      <c r="AQ491" s="60"/>
    </row>
    <row r="492" spans="1:43" ht="15" x14ac:dyDescent="0.25">
      <c r="A492" s="8"/>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0"/>
      <c r="AI492" s="60"/>
      <c r="AJ492" s="60"/>
      <c r="AK492" s="60"/>
      <c r="AL492" s="60"/>
      <c r="AM492" s="60"/>
      <c r="AN492" s="60"/>
      <c r="AO492" s="60"/>
      <c r="AP492" s="60"/>
      <c r="AQ492" s="60"/>
    </row>
    <row r="493" spans="1:43" ht="15" x14ac:dyDescent="0.25">
      <c r="A493" s="8"/>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0"/>
      <c r="AI493" s="60"/>
      <c r="AJ493" s="60"/>
      <c r="AK493" s="60"/>
      <c r="AL493" s="60"/>
      <c r="AM493" s="60"/>
      <c r="AN493" s="60"/>
      <c r="AO493" s="60"/>
      <c r="AP493" s="60"/>
      <c r="AQ493" s="60"/>
    </row>
    <row r="494" spans="1:43" ht="15" x14ac:dyDescent="0.25">
      <c r="A494" s="8"/>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0"/>
      <c r="AI494" s="60"/>
      <c r="AJ494" s="60"/>
      <c r="AK494" s="60"/>
      <c r="AL494" s="60"/>
      <c r="AM494" s="60"/>
      <c r="AN494" s="60"/>
      <c r="AO494" s="60"/>
      <c r="AP494" s="60"/>
      <c r="AQ494" s="60"/>
    </row>
    <row r="495" spans="1:43" ht="15" x14ac:dyDescent="0.25">
      <c r="A495" s="8"/>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0"/>
      <c r="AI495" s="60"/>
      <c r="AJ495" s="60"/>
      <c r="AK495" s="60"/>
      <c r="AL495" s="60"/>
      <c r="AM495" s="60"/>
      <c r="AN495" s="60"/>
      <c r="AO495" s="60"/>
      <c r="AP495" s="60"/>
      <c r="AQ495" s="60"/>
    </row>
    <row r="496" spans="1:43" ht="15" x14ac:dyDescent="0.25">
      <c r="A496" s="8"/>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0"/>
      <c r="AI496" s="60"/>
      <c r="AJ496" s="60"/>
      <c r="AK496" s="60"/>
      <c r="AL496" s="60"/>
      <c r="AM496" s="60"/>
      <c r="AN496" s="60"/>
      <c r="AO496" s="60"/>
      <c r="AP496" s="60"/>
      <c r="AQ496" s="60"/>
    </row>
    <row r="497" spans="1:43" ht="15" x14ac:dyDescent="0.25">
      <c r="A497" s="8"/>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0"/>
      <c r="AI497" s="60"/>
      <c r="AJ497" s="60"/>
      <c r="AK497" s="60"/>
      <c r="AL497" s="60"/>
      <c r="AM497" s="60"/>
      <c r="AN497" s="60"/>
      <c r="AO497" s="60"/>
      <c r="AP497" s="60"/>
      <c r="AQ497" s="60"/>
    </row>
    <row r="498" spans="1:43" ht="15" x14ac:dyDescent="0.25">
      <c r="A498" s="8"/>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0"/>
      <c r="AI498" s="60"/>
      <c r="AJ498" s="60"/>
      <c r="AK498" s="60"/>
      <c r="AL498" s="60"/>
      <c r="AM498" s="60"/>
      <c r="AN498" s="60"/>
      <c r="AO498" s="60"/>
      <c r="AP498" s="60"/>
      <c r="AQ498" s="60"/>
    </row>
    <row r="499" spans="1:43" ht="15" x14ac:dyDescent="0.25">
      <c r="A499" s="8"/>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0"/>
      <c r="AI499" s="60"/>
      <c r="AJ499" s="60"/>
      <c r="AK499" s="60"/>
      <c r="AL499" s="60"/>
      <c r="AM499" s="60"/>
      <c r="AN499" s="60"/>
      <c r="AO499" s="60"/>
      <c r="AP499" s="60"/>
      <c r="AQ499" s="60"/>
    </row>
    <row r="500" spans="1:43" ht="15" x14ac:dyDescent="0.25">
      <c r="A500" s="8"/>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0"/>
      <c r="AI500" s="60"/>
      <c r="AJ500" s="60"/>
      <c r="AK500" s="60"/>
      <c r="AL500" s="60"/>
      <c r="AM500" s="60"/>
      <c r="AN500" s="60"/>
      <c r="AO500" s="60"/>
      <c r="AP500" s="60"/>
      <c r="AQ500" s="60"/>
    </row>
    <row r="501" spans="1:43" ht="15" x14ac:dyDescent="0.25">
      <c r="A501" s="8"/>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0"/>
      <c r="AI501" s="60"/>
      <c r="AJ501" s="60"/>
      <c r="AK501" s="60"/>
      <c r="AL501" s="60"/>
      <c r="AM501" s="60"/>
      <c r="AN501" s="60"/>
      <c r="AO501" s="60"/>
      <c r="AP501" s="60"/>
      <c r="AQ501" s="60"/>
    </row>
    <row r="502" spans="1:43" ht="15" x14ac:dyDescent="0.25">
      <c r="A502" s="8"/>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0"/>
      <c r="AI502" s="60"/>
      <c r="AJ502" s="60"/>
      <c r="AK502" s="60"/>
      <c r="AL502" s="60"/>
      <c r="AM502" s="60"/>
      <c r="AN502" s="60"/>
      <c r="AO502" s="60"/>
      <c r="AP502" s="60"/>
      <c r="AQ502" s="60"/>
    </row>
    <row r="503" spans="1:43" ht="15" x14ac:dyDescent="0.25">
      <c r="A503" s="8"/>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0"/>
      <c r="AI503" s="60"/>
      <c r="AJ503" s="60"/>
      <c r="AK503" s="60"/>
      <c r="AL503" s="60"/>
      <c r="AM503" s="60"/>
      <c r="AN503" s="60"/>
      <c r="AO503" s="60"/>
      <c r="AP503" s="60"/>
      <c r="AQ503" s="60"/>
    </row>
    <row r="504" spans="1:43" ht="15" x14ac:dyDescent="0.25">
      <c r="A504" s="8"/>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0"/>
      <c r="AI504" s="60"/>
      <c r="AJ504" s="60"/>
      <c r="AK504" s="60"/>
      <c r="AL504" s="60"/>
      <c r="AM504" s="60"/>
      <c r="AN504" s="60"/>
      <c r="AO504" s="60"/>
      <c r="AP504" s="60"/>
      <c r="AQ504" s="60"/>
    </row>
    <row r="505" spans="1:43" ht="15" x14ac:dyDescent="0.25">
      <c r="A505" s="8"/>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0"/>
      <c r="AI505" s="60"/>
      <c r="AJ505" s="60"/>
      <c r="AK505" s="60"/>
      <c r="AL505" s="60"/>
      <c r="AM505" s="60"/>
      <c r="AN505" s="60"/>
      <c r="AO505" s="60"/>
      <c r="AP505" s="60"/>
      <c r="AQ505" s="60"/>
    </row>
    <row r="506" spans="1:43" ht="15" x14ac:dyDescent="0.25">
      <c r="A506" s="8"/>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0"/>
      <c r="AI506" s="60"/>
      <c r="AJ506" s="60"/>
      <c r="AK506" s="60"/>
      <c r="AL506" s="60"/>
      <c r="AM506" s="60"/>
      <c r="AN506" s="60"/>
      <c r="AO506" s="60"/>
      <c r="AP506" s="60"/>
      <c r="AQ506" s="60"/>
    </row>
    <row r="507" spans="1:43" ht="15" x14ac:dyDescent="0.25">
      <c r="A507" s="8"/>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0"/>
      <c r="AI507" s="60"/>
      <c r="AJ507" s="60"/>
      <c r="AK507" s="60"/>
      <c r="AL507" s="60"/>
      <c r="AM507" s="60"/>
      <c r="AN507" s="60"/>
      <c r="AO507" s="60"/>
      <c r="AP507" s="60"/>
      <c r="AQ507" s="60"/>
    </row>
    <row r="508" spans="1:43" ht="15" x14ac:dyDescent="0.25">
      <c r="A508" s="8"/>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0"/>
      <c r="AI508" s="60"/>
      <c r="AJ508" s="60"/>
      <c r="AK508" s="60"/>
      <c r="AL508" s="60"/>
      <c r="AM508" s="60"/>
      <c r="AN508" s="60"/>
      <c r="AO508" s="60"/>
      <c r="AP508" s="60"/>
      <c r="AQ508" s="60"/>
    </row>
    <row r="509" spans="1:43" ht="15" x14ac:dyDescent="0.25">
      <c r="A509" s="8"/>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0"/>
      <c r="AI509" s="60"/>
      <c r="AJ509" s="60"/>
      <c r="AK509" s="60"/>
      <c r="AL509" s="60"/>
      <c r="AM509" s="60"/>
      <c r="AN509" s="60"/>
      <c r="AO509" s="60"/>
      <c r="AP509" s="60"/>
      <c r="AQ509" s="60"/>
    </row>
    <row r="510" spans="1:43" ht="15" x14ac:dyDescent="0.25">
      <c r="A510" s="8"/>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0"/>
      <c r="AI510" s="60"/>
      <c r="AJ510" s="60"/>
      <c r="AK510" s="60"/>
      <c r="AL510" s="60"/>
      <c r="AM510" s="60"/>
      <c r="AN510" s="60"/>
      <c r="AO510" s="60"/>
      <c r="AP510" s="60"/>
      <c r="AQ510" s="60"/>
    </row>
    <row r="511" spans="1:43" ht="15" x14ac:dyDescent="0.25">
      <c r="A511" s="8"/>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0"/>
      <c r="AI511" s="60"/>
      <c r="AJ511" s="60"/>
      <c r="AK511" s="60"/>
      <c r="AL511" s="60"/>
      <c r="AM511" s="60"/>
      <c r="AN511" s="60"/>
      <c r="AO511" s="60"/>
      <c r="AP511" s="60"/>
      <c r="AQ511" s="60"/>
    </row>
    <row r="512" spans="1:43" ht="15" x14ac:dyDescent="0.25">
      <c r="A512" s="8"/>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0"/>
      <c r="AI512" s="60"/>
      <c r="AJ512" s="60"/>
      <c r="AK512" s="60"/>
      <c r="AL512" s="60"/>
      <c r="AM512" s="60"/>
      <c r="AN512" s="60"/>
      <c r="AO512" s="60"/>
      <c r="AP512" s="60"/>
      <c r="AQ512" s="60"/>
    </row>
    <row r="513" spans="1:32" ht="15" x14ac:dyDescent="0.25">
      <c r="A513" s="8"/>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row>
    <row r="514" spans="1:32" ht="15" x14ac:dyDescent="0.25">
      <c r="A514" s="8"/>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row>
    <row r="515" spans="1:32" ht="15" x14ac:dyDescent="0.25">
      <c r="A515" s="8"/>
      <c r="B515" s="60"/>
      <c r="C515" s="60"/>
      <c r="D515" s="60"/>
      <c r="E515" s="60"/>
      <c r="F515" s="60"/>
      <c r="G515" s="60"/>
      <c r="H515" s="60"/>
      <c r="I515" s="60"/>
      <c r="J515" s="60"/>
      <c r="K515" s="60"/>
      <c r="L515" s="60"/>
      <c r="M515" s="60"/>
      <c r="N515" s="60"/>
      <c r="O515" s="60"/>
      <c r="P515" s="60"/>
    </row>
    <row r="516" spans="1:32" ht="15" x14ac:dyDescent="0.25">
      <c r="A516" s="8"/>
      <c r="B516" s="60"/>
      <c r="C516" s="60"/>
      <c r="D516" s="60"/>
      <c r="E516" s="60"/>
      <c r="F516" s="60"/>
      <c r="G516" s="60"/>
      <c r="H516" s="60"/>
      <c r="I516" s="60"/>
      <c r="J516" s="60"/>
      <c r="K516" s="60"/>
      <c r="L516" s="60"/>
      <c r="M516" s="60"/>
      <c r="N516" s="60"/>
      <c r="O516" s="60"/>
      <c r="P516" s="60"/>
    </row>
    <row r="517" spans="1:32" ht="15" x14ac:dyDescent="0.25">
      <c r="A517" s="8"/>
      <c r="B517" s="60"/>
      <c r="C517" s="60"/>
      <c r="D517" s="60"/>
      <c r="E517" s="60"/>
      <c r="F517" s="60"/>
      <c r="G517" s="60"/>
      <c r="H517" s="60"/>
      <c r="I517" s="60"/>
      <c r="J517" s="60"/>
      <c r="K517" s="60"/>
      <c r="L517" s="60"/>
    </row>
    <row r="518" spans="1:32" ht="15" x14ac:dyDescent="0.25">
      <c r="A518" s="8"/>
      <c r="B518" s="60"/>
      <c r="C518" s="60"/>
      <c r="D518" s="60"/>
      <c r="E518" s="60"/>
      <c r="F518" s="60"/>
    </row>
    <row r="519" spans="1:32" ht="15" x14ac:dyDescent="0.25">
      <c r="A519" s="8"/>
      <c r="B519" s="60"/>
      <c r="C519" s="60"/>
      <c r="D519" s="60"/>
      <c r="E519" s="60"/>
      <c r="F519" s="60"/>
    </row>
    <row r="520" spans="1:32" ht="15" x14ac:dyDescent="0.25">
      <c r="A520" s="8"/>
      <c r="B520" s="60"/>
      <c r="C520" s="60"/>
      <c r="D520" s="60"/>
    </row>
  </sheetData>
  <mergeCells count="3">
    <mergeCell ref="A1:D1"/>
    <mergeCell ref="B2:D2"/>
    <mergeCell ref="B3:D3"/>
  </mergeCells>
  <phoneticPr fontId="65" type="noConversion"/>
  <hyperlinks>
    <hyperlink ref="D4" location="Indhold!A1" display="Tilbage til Indhold" xr:uid="{00000000-0004-0000-1D00-000000000000}"/>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16"/>
  <dimension ref="A1:G550"/>
  <sheetViews>
    <sheetView workbookViewId="0">
      <selection sqref="A1:F1"/>
    </sheetView>
  </sheetViews>
  <sheetFormatPr defaultColWidth="9.140625" defaultRowHeight="13.5" x14ac:dyDescent="0.25"/>
  <cols>
    <col min="1" max="1" width="11" style="6" bestFit="1" customWidth="1"/>
    <col min="2" max="2" width="24.28515625" style="6" bestFit="1" customWidth="1"/>
    <col min="3" max="3" width="24" style="6" bestFit="1" customWidth="1"/>
    <col min="4" max="4" width="36.140625" style="6" bestFit="1" customWidth="1"/>
    <col min="5" max="5" width="29.28515625" style="6" bestFit="1" customWidth="1"/>
    <col min="6" max="6" width="29" style="6" bestFit="1" customWidth="1"/>
    <col min="7" max="16384" width="9.140625" style="6"/>
  </cols>
  <sheetData>
    <row r="1" spans="1:7" ht="26.25" customHeight="1" thickBot="1" x14ac:dyDescent="0.3">
      <c r="A1" s="102" t="s">
        <v>117</v>
      </c>
      <c r="B1" s="103"/>
      <c r="C1" s="103"/>
      <c r="D1" s="103"/>
      <c r="E1" s="103"/>
      <c r="F1" s="103"/>
    </row>
    <row r="2" spans="1:7" ht="45" customHeight="1" x14ac:dyDescent="0.25">
      <c r="A2" s="9" t="s">
        <v>24</v>
      </c>
      <c r="B2" s="100" t="s">
        <v>44</v>
      </c>
      <c r="C2" s="100"/>
      <c r="D2" s="100"/>
      <c r="E2" s="100"/>
      <c r="F2" s="100"/>
    </row>
    <row r="3" spans="1:7" x14ac:dyDescent="0.25">
      <c r="A3" s="10" t="s">
        <v>25</v>
      </c>
      <c r="B3" s="100" t="s">
        <v>45</v>
      </c>
      <c r="C3" s="100"/>
      <c r="D3" s="100"/>
      <c r="E3" s="100"/>
      <c r="F3" s="2"/>
    </row>
    <row r="4" spans="1:7" x14ac:dyDescent="0.25">
      <c r="A4" s="10"/>
      <c r="B4" s="9"/>
      <c r="C4" s="9"/>
      <c r="D4" s="9"/>
      <c r="F4" s="11" t="s">
        <v>35</v>
      </c>
    </row>
    <row r="6" spans="1:7" x14ac:dyDescent="0.25">
      <c r="A6" s="62"/>
      <c r="B6" s="92" t="s">
        <v>80</v>
      </c>
      <c r="C6" s="93"/>
      <c r="D6" s="72" t="s">
        <v>77</v>
      </c>
      <c r="E6" s="107" t="s">
        <v>81</v>
      </c>
      <c r="F6" s="93"/>
      <c r="G6" s="23"/>
    </row>
    <row r="7" spans="1:7" x14ac:dyDescent="0.25">
      <c r="A7" s="3" t="s">
        <v>33</v>
      </c>
      <c r="B7" s="24" t="s">
        <v>158</v>
      </c>
      <c r="C7" s="25" t="s">
        <v>159</v>
      </c>
      <c r="D7" s="26" t="s">
        <v>133</v>
      </c>
      <c r="E7" s="27" t="s">
        <v>78</v>
      </c>
      <c r="F7" s="27" t="s">
        <v>79</v>
      </c>
    </row>
    <row r="8" spans="1:7" hidden="1" x14ac:dyDescent="0.25">
      <c r="A8" s="3">
        <v>29617</v>
      </c>
      <c r="B8" s="4">
        <v>387.58600000000001</v>
      </c>
      <c r="C8" s="4"/>
      <c r="D8" s="4"/>
      <c r="E8" s="28"/>
      <c r="F8" s="28"/>
    </row>
    <row r="9" spans="1:7" hidden="1" x14ac:dyDescent="0.25">
      <c r="A9" s="3">
        <v>29645</v>
      </c>
      <c r="B9" s="4">
        <v>390.24290000000002</v>
      </c>
      <c r="C9" s="4"/>
      <c r="D9" s="4"/>
      <c r="E9" s="28"/>
      <c r="F9" s="28"/>
    </row>
    <row r="10" spans="1:7" x14ac:dyDescent="0.25">
      <c r="A10" s="3">
        <v>29676</v>
      </c>
      <c r="B10" s="4">
        <v>394.90019999999998</v>
      </c>
      <c r="C10" s="4">
        <v>484.57929999999999</v>
      </c>
      <c r="D10" s="4">
        <v>401.09210000000002</v>
      </c>
      <c r="E10" s="28">
        <v>98.456239851146393</v>
      </c>
      <c r="F10" s="28">
        <v>120.81496992835309</v>
      </c>
    </row>
    <row r="11" spans="1:7" hidden="1" x14ac:dyDescent="0.25">
      <c r="A11" s="3">
        <v>29706</v>
      </c>
      <c r="B11" s="4">
        <v>396.67559999999997</v>
      </c>
      <c r="C11" s="4"/>
      <c r="D11" s="4"/>
      <c r="E11" s="28"/>
      <c r="F11" s="28"/>
    </row>
    <row r="12" spans="1:7" hidden="1" x14ac:dyDescent="0.25">
      <c r="A12" s="3">
        <v>29737</v>
      </c>
      <c r="B12" s="4">
        <v>400.47910000000002</v>
      </c>
      <c r="C12" s="4"/>
      <c r="D12" s="4"/>
      <c r="E12" s="28"/>
      <c r="F12" s="28"/>
    </row>
    <row r="13" spans="1:7" x14ac:dyDescent="0.25">
      <c r="A13" s="3">
        <v>29767</v>
      </c>
      <c r="B13" s="4">
        <v>407.05160000000001</v>
      </c>
      <c r="C13" s="4">
        <v>500.23660000000001</v>
      </c>
      <c r="D13" s="4">
        <v>408.94760000000002</v>
      </c>
      <c r="E13" s="28">
        <v>99.536370918914798</v>
      </c>
      <c r="F13" s="28">
        <v>122.322908851892</v>
      </c>
    </row>
    <row r="14" spans="1:7" hidden="1" x14ac:dyDescent="0.25">
      <c r="A14" s="3">
        <v>29798</v>
      </c>
      <c r="B14" s="4">
        <v>405.21249999999998</v>
      </c>
      <c r="C14" s="4"/>
      <c r="D14" s="4"/>
      <c r="E14" s="28"/>
      <c r="F14" s="28"/>
    </row>
    <row r="15" spans="1:7" hidden="1" x14ac:dyDescent="0.25">
      <c r="A15" s="3">
        <v>29829</v>
      </c>
      <c r="B15" s="4">
        <v>407.839</v>
      </c>
      <c r="C15" s="4"/>
      <c r="D15" s="4"/>
      <c r="E15" s="28"/>
      <c r="F15" s="28"/>
    </row>
    <row r="16" spans="1:7" x14ac:dyDescent="0.25">
      <c r="A16" s="3">
        <v>29859</v>
      </c>
      <c r="B16" s="4">
        <v>412.8922</v>
      </c>
      <c r="C16" s="4">
        <v>507.69040000000001</v>
      </c>
      <c r="D16" s="4">
        <v>419.99549999999999</v>
      </c>
      <c r="E16" s="28">
        <v>98.308719974380679</v>
      </c>
      <c r="F16" s="28">
        <v>120.8799618091146</v>
      </c>
    </row>
    <row r="17" spans="1:6" hidden="1" x14ac:dyDescent="0.25">
      <c r="A17" s="3">
        <v>29890</v>
      </c>
      <c r="B17" s="4">
        <v>412.01490000000001</v>
      </c>
      <c r="C17" s="4"/>
      <c r="D17" s="4"/>
      <c r="E17" s="28"/>
      <c r="F17" s="28"/>
    </row>
    <row r="18" spans="1:6" hidden="1" x14ac:dyDescent="0.25">
      <c r="A18" s="3">
        <v>29920</v>
      </c>
      <c r="B18" s="4">
        <v>413.20100000000002</v>
      </c>
      <c r="C18" s="4"/>
      <c r="D18" s="4"/>
      <c r="E18" s="28"/>
      <c r="F18" s="28"/>
    </row>
    <row r="19" spans="1:6" x14ac:dyDescent="0.25">
      <c r="A19" s="3">
        <v>29951</v>
      </c>
      <c r="B19" s="4">
        <v>419.0804</v>
      </c>
      <c r="C19" s="4">
        <v>515.13589999999999</v>
      </c>
      <c r="D19" s="4">
        <v>431.73390000000001</v>
      </c>
      <c r="E19" s="28">
        <v>97.069143748035529</v>
      </c>
      <c r="F19" s="28">
        <v>119.31791781928639</v>
      </c>
    </row>
    <row r="20" spans="1:6" hidden="1" x14ac:dyDescent="0.25">
      <c r="A20" s="3">
        <v>29982</v>
      </c>
      <c r="B20" s="4">
        <v>418.24560000000002</v>
      </c>
      <c r="C20" s="4"/>
      <c r="D20" s="4"/>
      <c r="E20" s="28"/>
      <c r="F20" s="28"/>
    </row>
    <row r="21" spans="1:6" hidden="1" x14ac:dyDescent="0.25">
      <c r="A21" s="3">
        <v>30010</v>
      </c>
      <c r="B21" s="4">
        <v>421.15620000000001</v>
      </c>
      <c r="C21" s="4"/>
      <c r="D21" s="4"/>
      <c r="E21" s="28"/>
      <c r="F21" s="28"/>
    </row>
    <row r="22" spans="1:6" x14ac:dyDescent="0.25">
      <c r="A22" s="3">
        <v>30041</v>
      </c>
      <c r="B22" s="4">
        <v>425.89100000000002</v>
      </c>
      <c r="C22" s="4">
        <v>524.28369999999995</v>
      </c>
      <c r="D22" s="4">
        <v>444.67079999999999</v>
      </c>
      <c r="E22" s="28">
        <v>95.776695928763488</v>
      </c>
      <c r="F22" s="28">
        <v>117.9037841027565</v>
      </c>
    </row>
    <row r="23" spans="1:6" hidden="1" x14ac:dyDescent="0.25">
      <c r="A23" s="3">
        <v>30071</v>
      </c>
      <c r="B23" s="4">
        <v>426.1574</v>
      </c>
      <c r="C23" s="4"/>
      <c r="D23" s="4"/>
      <c r="E23" s="28"/>
      <c r="F23" s="28"/>
    </row>
    <row r="24" spans="1:6" hidden="1" x14ac:dyDescent="0.25">
      <c r="A24" s="3">
        <v>30102</v>
      </c>
      <c r="B24" s="4">
        <v>430.18150000000003</v>
      </c>
      <c r="C24" s="4"/>
      <c r="D24" s="4"/>
      <c r="E24" s="28"/>
      <c r="F24" s="28"/>
    </row>
    <row r="25" spans="1:6" x14ac:dyDescent="0.25">
      <c r="A25" s="3">
        <v>30132</v>
      </c>
      <c r="B25" s="4">
        <v>436.51130000000001</v>
      </c>
      <c r="C25" s="4">
        <v>537.75429999999994</v>
      </c>
      <c r="D25" s="4">
        <v>460.24439999999998</v>
      </c>
      <c r="E25" s="28">
        <v>94.843370174628959</v>
      </c>
      <c r="F25" s="28">
        <v>116.8410305481175</v>
      </c>
    </row>
    <row r="26" spans="1:6" hidden="1" x14ac:dyDescent="0.25">
      <c r="A26" s="3">
        <v>30163</v>
      </c>
      <c r="B26" s="4">
        <v>434.00940000000003</v>
      </c>
      <c r="C26" s="4"/>
      <c r="D26" s="4"/>
      <c r="E26" s="28"/>
      <c r="F26" s="28"/>
    </row>
    <row r="27" spans="1:6" hidden="1" x14ac:dyDescent="0.25">
      <c r="A27" s="3">
        <v>30194</v>
      </c>
      <c r="B27" s="4">
        <v>436.36349999999999</v>
      </c>
      <c r="C27" s="4"/>
      <c r="D27" s="4"/>
      <c r="E27" s="28"/>
      <c r="F27" s="28"/>
    </row>
    <row r="28" spans="1:6" x14ac:dyDescent="0.25">
      <c r="A28" s="3">
        <v>30224</v>
      </c>
      <c r="B28" s="4">
        <v>442.38159999999999</v>
      </c>
      <c r="C28" s="4">
        <v>545.30520000000001</v>
      </c>
      <c r="D28" s="4">
        <v>476.3691</v>
      </c>
      <c r="E28" s="28">
        <v>92.865301296830538</v>
      </c>
      <c r="F28" s="28">
        <v>114.47115272590101</v>
      </c>
    </row>
    <row r="29" spans="1:6" hidden="1" x14ac:dyDescent="0.25">
      <c r="A29" s="3">
        <v>30255</v>
      </c>
      <c r="B29" s="4">
        <v>440.78469999999999</v>
      </c>
      <c r="C29" s="4"/>
      <c r="D29" s="4"/>
      <c r="E29" s="28"/>
      <c r="F29" s="28"/>
    </row>
    <row r="30" spans="1:6" hidden="1" x14ac:dyDescent="0.25">
      <c r="A30" s="3">
        <v>30285</v>
      </c>
      <c r="B30" s="4">
        <v>441.15890000000002</v>
      </c>
      <c r="C30" s="4"/>
      <c r="D30" s="4"/>
      <c r="E30" s="28"/>
      <c r="F30" s="28"/>
    </row>
    <row r="31" spans="1:6" x14ac:dyDescent="0.25">
      <c r="A31" s="3">
        <v>30316</v>
      </c>
      <c r="B31" s="4">
        <v>446.67140000000001</v>
      </c>
      <c r="C31" s="4">
        <v>550.30489999999998</v>
      </c>
      <c r="D31" s="4">
        <v>491.637</v>
      </c>
      <c r="E31" s="28">
        <v>90.853902371058325</v>
      </c>
      <c r="F31" s="28">
        <v>111.93317427288829</v>
      </c>
    </row>
    <row r="32" spans="1:6" hidden="1" x14ac:dyDescent="0.25">
      <c r="A32" s="3">
        <v>30347</v>
      </c>
      <c r="B32" s="4">
        <v>445.08</v>
      </c>
      <c r="C32" s="4"/>
      <c r="D32" s="4"/>
      <c r="E32" s="28"/>
      <c r="F32" s="28"/>
    </row>
    <row r="33" spans="1:6" hidden="1" x14ac:dyDescent="0.25">
      <c r="A33" s="3">
        <v>30375</v>
      </c>
      <c r="B33" s="4">
        <v>448.14350000000002</v>
      </c>
      <c r="C33" s="4"/>
      <c r="D33" s="4"/>
      <c r="E33" s="28"/>
      <c r="F33" s="28"/>
    </row>
    <row r="34" spans="1:6" x14ac:dyDescent="0.25">
      <c r="A34" s="3">
        <v>30406</v>
      </c>
      <c r="B34" s="4">
        <v>455.30779999999999</v>
      </c>
      <c r="C34" s="4">
        <v>561.43240000000003</v>
      </c>
      <c r="D34" s="4">
        <v>506.11270000000002</v>
      </c>
      <c r="E34" s="28">
        <v>89.961741722742772</v>
      </c>
      <c r="F34" s="28">
        <v>110.93031255686731</v>
      </c>
    </row>
    <row r="35" spans="1:6" hidden="1" x14ac:dyDescent="0.25">
      <c r="A35" s="3">
        <v>30436</v>
      </c>
      <c r="B35" s="4">
        <v>458.38400000000001</v>
      </c>
      <c r="C35" s="4"/>
      <c r="D35" s="4"/>
      <c r="E35" s="28"/>
      <c r="F35" s="28"/>
    </row>
    <row r="36" spans="1:6" hidden="1" x14ac:dyDescent="0.25">
      <c r="A36" s="3">
        <v>30467</v>
      </c>
      <c r="B36" s="4">
        <v>462.78339999999997</v>
      </c>
      <c r="C36" s="4"/>
      <c r="D36" s="4"/>
      <c r="E36" s="28"/>
      <c r="F36" s="28"/>
    </row>
    <row r="37" spans="1:6" x14ac:dyDescent="0.25">
      <c r="A37" s="3">
        <v>30497</v>
      </c>
      <c r="B37" s="4">
        <v>471.88200000000001</v>
      </c>
      <c r="C37" s="4">
        <v>581.96709999999996</v>
      </c>
      <c r="D37" s="4">
        <v>519.51199999999994</v>
      </c>
      <c r="E37" s="28">
        <v>90.831780594096017</v>
      </c>
      <c r="F37" s="28">
        <v>112.0218782241796</v>
      </c>
    </row>
    <row r="38" spans="1:6" hidden="1" x14ac:dyDescent="0.25">
      <c r="A38" s="3">
        <v>30528</v>
      </c>
      <c r="B38" s="4">
        <v>471.4862</v>
      </c>
      <c r="C38" s="4"/>
      <c r="D38" s="4"/>
      <c r="E38" s="28"/>
      <c r="F38" s="28"/>
    </row>
    <row r="39" spans="1:6" hidden="1" x14ac:dyDescent="0.25">
      <c r="A39" s="3">
        <v>30559</v>
      </c>
      <c r="B39" s="4">
        <v>473.66719999999998</v>
      </c>
      <c r="C39" s="4"/>
      <c r="D39" s="4"/>
      <c r="E39" s="28"/>
      <c r="F39" s="28"/>
    </row>
    <row r="40" spans="1:6" x14ac:dyDescent="0.25">
      <c r="A40" s="3">
        <v>30589</v>
      </c>
      <c r="B40" s="4">
        <v>482.017</v>
      </c>
      <c r="C40" s="4">
        <v>594.64160000000004</v>
      </c>
      <c r="D40" s="4">
        <v>529.55930000000001</v>
      </c>
      <c r="E40" s="28">
        <v>91.022289666143152</v>
      </c>
      <c r="F40" s="28">
        <v>112.28989841175481</v>
      </c>
    </row>
    <row r="41" spans="1:6" hidden="1" x14ac:dyDescent="0.25">
      <c r="A41" s="3">
        <v>30620</v>
      </c>
      <c r="B41" s="4">
        <v>482.92320000000001</v>
      </c>
      <c r="C41" s="4"/>
      <c r="D41" s="4"/>
      <c r="E41" s="28"/>
      <c r="F41" s="28"/>
    </row>
    <row r="42" spans="1:6" hidden="1" x14ac:dyDescent="0.25">
      <c r="A42" s="3">
        <v>30650</v>
      </c>
      <c r="B42" s="4">
        <v>487.12459999999999</v>
      </c>
      <c r="C42" s="4"/>
      <c r="D42" s="4"/>
      <c r="E42" s="28"/>
      <c r="F42" s="28"/>
    </row>
    <row r="43" spans="1:6" x14ac:dyDescent="0.25">
      <c r="A43" s="3">
        <v>30681</v>
      </c>
      <c r="B43" s="4">
        <v>497.78199999999998</v>
      </c>
      <c r="C43" s="4">
        <v>614.66570000000002</v>
      </c>
      <c r="D43" s="4">
        <v>542.80619999999999</v>
      </c>
      <c r="E43" s="28">
        <v>91.705290028006317</v>
      </c>
      <c r="F43" s="28">
        <v>113.2385186462498</v>
      </c>
    </row>
    <row r="44" spans="1:6" hidden="1" x14ac:dyDescent="0.25">
      <c r="A44" s="3">
        <v>30712</v>
      </c>
      <c r="B44" s="4">
        <v>500.77710000000002</v>
      </c>
      <c r="C44" s="4"/>
      <c r="D44" s="4"/>
      <c r="E44" s="28"/>
      <c r="F44" s="28"/>
    </row>
    <row r="45" spans="1:6" hidden="1" x14ac:dyDescent="0.25">
      <c r="A45" s="3">
        <v>30741</v>
      </c>
      <c r="B45" s="4">
        <v>506.8931</v>
      </c>
      <c r="C45" s="4"/>
      <c r="D45" s="4"/>
      <c r="E45" s="28"/>
      <c r="F45" s="28"/>
    </row>
    <row r="46" spans="1:6" x14ac:dyDescent="0.25">
      <c r="A46" s="3">
        <v>30772</v>
      </c>
      <c r="B46" s="4">
        <v>516.28599999999994</v>
      </c>
      <c r="C46" s="4">
        <v>636.37509999999997</v>
      </c>
      <c r="D46" s="4">
        <v>556.5403</v>
      </c>
      <c r="E46" s="28">
        <v>92.767046699044059</v>
      </c>
      <c r="F46" s="28">
        <v>114.3448372022655</v>
      </c>
    </row>
    <row r="47" spans="1:6" hidden="1" x14ac:dyDescent="0.25">
      <c r="A47" s="3">
        <v>30802</v>
      </c>
      <c r="B47" s="4">
        <v>521.47580000000005</v>
      </c>
      <c r="C47" s="4"/>
      <c r="D47" s="4"/>
      <c r="E47" s="28"/>
      <c r="F47" s="28"/>
    </row>
    <row r="48" spans="1:6" hidden="1" x14ac:dyDescent="0.25">
      <c r="A48" s="3">
        <v>30833</v>
      </c>
      <c r="B48" s="4">
        <v>527.23869999999999</v>
      </c>
      <c r="C48" s="4"/>
      <c r="D48" s="4"/>
      <c r="E48" s="28"/>
      <c r="F48" s="28"/>
    </row>
    <row r="49" spans="1:6" x14ac:dyDescent="0.25">
      <c r="A49" s="3">
        <v>30863</v>
      </c>
      <c r="B49" s="4">
        <v>540.78989999999999</v>
      </c>
      <c r="C49" s="4">
        <v>667.48379999999997</v>
      </c>
      <c r="D49" s="4">
        <v>570.1934</v>
      </c>
      <c r="E49" s="28">
        <v>94.843240907383347</v>
      </c>
      <c r="F49" s="28">
        <v>117.0627018832557</v>
      </c>
    </row>
    <row r="50" spans="1:6" hidden="1" x14ac:dyDescent="0.25">
      <c r="A50" s="3">
        <v>30894</v>
      </c>
      <c r="B50" s="4">
        <v>541.14689999999996</v>
      </c>
      <c r="C50" s="4"/>
      <c r="D50" s="4"/>
      <c r="E50" s="28"/>
      <c r="F50" s="28"/>
    </row>
    <row r="51" spans="1:6" hidden="1" x14ac:dyDescent="0.25">
      <c r="A51" s="3">
        <v>30925</v>
      </c>
      <c r="B51" s="4">
        <v>548.03070000000002</v>
      </c>
      <c r="C51" s="4"/>
      <c r="D51" s="4"/>
      <c r="E51" s="28"/>
      <c r="F51" s="28"/>
    </row>
    <row r="52" spans="1:6" x14ac:dyDescent="0.25">
      <c r="A52" s="3">
        <v>30955</v>
      </c>
      <c r="B52" s="4">
        <v>556.43719999999996</v>
      </c>
      <c r="C52" s="4">
        <v>687.10900000000004</v>
      </c>
      <c r="D52" s="4">
        <v>585.40890000000002</v>
      </c>
      <c r="E52" s="28">
        <v>95.051031851411878</v>
      </c>
      <c r="F52" s="28">
        <v>117.3724895538828</v>
      </c>
    </row>
    <row r="53" spans="1:6" hidden="1" x14ac:dyDescent="0.25">
      <c r="A53" s="3">
        <v>30986</v>
      </c>
      <c r="B53" s="4">
        <v>558.86389999999994</v>
      </c>
      <c r="C53" s="4"/>
      <c r="D53" s="4"/>
      <c r="E53" s="28"/>
      <c r="F53" s="28"/>
    </row>
    <row r="54" spans="1:6" hidden="1" x14ac:dyDescent="0.25">
      <c r="A54" s="3">
        <v>31016</v>
      </c>
      <c r="B54" s="4">
        <v>563.62779999999998</v>
      </c>
      <c r="C54" s="4"/>
      <c r="D54" s="4"/>
      <c r="E54" s="28"/>
      <c r="F54" s="28"/>
    </row>
    <row r="55" spans="1:6" x14ac:dyDescent="0.25">
      <c r="A55" s="3">
        <v>31047</v>
      </c>
      <c r="B55" s="4">
        <v>576.29780000000005</v>
      </c>
      <c r="C55" s="4">
        <v>714.87789999999995</v>
      </c>
      <c r="D55" s="4">
        <v>598.56590000000006</v>
      </c>
      <c r="E55" s="28">
        <v>96.279758001583446</v>
      </c>
      <c r="F55" s="28">
        <v>119.4317785226322</v>
      </c>
    </row>
    <row r="56" spans="1:6" hidden="1" x14ac:dyDescent="0.25">
      <c r="A56" s="3">
        <v>31078</v>
      </c>
      <c r="B56" s="4">
        <v>576.01419999999996</v>
      </c>
      <c r="C56" s="4"/>
      <c r="D56" s="4"/>
      <c r="E56" s="28"/>
      <c r="F56" s="28"/>
    </row>
    <row r="57" spans="1:6" hidden="1" x14ac:dyDescent="0.25">
      <c r="A57" s="3">
        <v>31106</v>
      </c>
      <c r="B57" s="4">
        <v>583.63829999999996</v>
      </c>
      <c r="C57" s="4"/>
      <c r="D57" s="4"/>
      <c r="E57" s="28"/>
      <c r="F57" s="28"/>
    </row>
    <row r="58" spans="1:6" x14ac:dyDescent="0.25">
      <c r="A58" s="3">
        <v>31137</v>
      </c>
      <c r="B58" s="4">
        <v>595.62779999999998</v>
      </c>
      <c r="C58" s="4">
        <v>738.2731</v>
      </c>
      <c r="D58" s="4">
        <v>609.65229999999997</v>
      </c>
      <c r="E58" s="28">
        <v>97.699590405875611</v>
      </c>
      <c r="F58" s="28">
        <v>121.0974025686445</v>
      </c>
    </row>
    <row r="59" spans="1:6" hidden="1" x14ac:dyDescent="0.25">
      <c r="A59" s="3">
        <v>31167</v>
      </c>
      <c r="B59" s="4">
        <v>600.23969999999997</v>
      </c>
      <c r="C59" s="4"/>
      <c r="D59" s="4"/>
      <c r="E59" s="28"/>
      <c r="F59" s="28"/>
    </row>
    <row r="60" spans="1:6" hidden="1" x14ac:dyDescent="0.25">
      <c r="A60" s="3">
        <v>31198</v>
      </c>
      <c r="B60" s="4">
        <v>607.6046</v>
      </c>
      <c r="C60" s="4"/>
      <c r="D60" s="4"/>
      <c r="E60" s="28"/>
      <c r="F60" s="28"/>
    </row>
    <row r="61" spans="1:6" x14ac:dyDescent="0.25">
      <c r="A61" s="3">
        <v>31228</v>
      </c>
      <c r="B61" s="4">
        <v>623.11869999999999</v>
      </c>
      <c r="C61" s="4">
        <v>771.83339999999998</v>
      </c>
      <c r="D61" s="4">
        <v>621.58720000000005</v>
      </c>
      <c r="E61" s="28">
        <v>100.2463853824532</v>
      </c>
      <c r="F61" s="28">
        <v>124.17137933342249</v>
      </c>
    </row>
    <row r="62" spans="1:6" hidden="1" x14ac:dyDescent="0.25">
      <c r="A62" s="3">
        <v>31259</v>
      </c>
      <c r="B62" s="4">
        <v>618.5498</v>
      </c>
      <c r="C62" s="4"/>
      <c r="D62" s="4"/>
      <c r="E62" s="28"/>
      <c r="F62" s="28"/>
    </row>
    <row r="63" spans="1:6" hidden="1" x14ac:dyDescent="0.25">
      <c r="A63" s="3">
        <v>31290</v>
      </c>
      <c r="B63" s="4">
        <v>627.34209999999996</v>
      </c>
      <c r="C63" s="4"/>
      <c r="D63" s="4"/>
      <c r="E63" s="28"/>
      <c r="F63" s="28"/>
    </row>
    <row r="64" spans="1:6" x14ac:dyDescent="0.25">
      <c r="A64" s="3">
        <v>31320</v>
      </c>
      <c r="B64" s="4">
        <v>639.83550000000002</v>
      </c>
      <c r="C64" s="4">
        <v>793.09500000000003</v>
      </c>
      <c r="D64" s="4">
        <v>634.89369999999997</v>
      </c>
      <c r="E64" s="28">
        <v>100.7783665202537</v>
      </c>
      <c r="F64" s="28">
        <v>124.91776182375099</v>
      </c>
    </row>
    <row r="65" spans="1:6" hidden="1" x14ac:dyDescent="0.25">
      <c r="A65" s="3">
        <v>31351</v>
      </c>
      <c r="B65" s="4">
        <v>649.27459999999996</v>
      </c>
      <c r="C65" s="4"/>
      <c r="D65" s="4"/>
      <c r="E65" s="28"/>
      <c r="F65" s="28"/>
    </row>
    <row r="66" spans="1:6" hidden="1" x14ac:dyDescent="0.25">
      <c r="A66" s="3">
        <v>31381</v>
      </c>
      <c r="B66" s="4">
        <v>667.45569999999998</v>
      </c>
      <c r="C66" s="4"/>
      <c r="D66" s="4"/>
      <c r="E66" s="28"/>
      <c r="F66" s="28"/>
    </row>
    <row r="67" spans="1:6" x14ac:dyDescent="0.25">
      <c r="A67" s="3">
        <v>31412</v>
      </c>
      <c r="B67" s="4">
        <v>698.82420000000002</v>
      </c>
      <c r="C67" s="4">
        <v>871.95129999999995</v>
      </c>
      <c r="D67" s="4">
        <v>651.16690000000006</v>
      </c>
      <c r="E67" s="28">
        <v>107.3187534562952</v>
      </c>
      <c r="F67" s="28">
        <v>133.90596174344859</v>
      </c>
    </row>
    <row r="68" spans="1:6" hidden="1" x14ac:dyDescent="0.25">
      <c r="A68" s="3">
        <v>31443</v>
      </c>
      <c r="B68" s="4">
        <v>698.88009999999997</v>
      </c>
      <c r="C68" s="4"/>
      <c r="D68" s="4"/>
      <c r="E68" s="28"/>
      <c r="F68" s="28"/>
    </row>
    <row r="69" spans="1:6" hidden="1" x14ac:dyDescent="0.25">
      <c r="A69" s="3">
        <v>31471</v>
      </c>
      <c r="B69" s="4">
        <v>711.66049999999996</v>
      </c>
      <c r="C69" s="4"/>
      <c r="D69" s="4"/>
      <c r="E69" s="28"/>
      <c r="F69" s="28"/>
    </row>
    <row r="70" spans="1:6" x14ac:dyDescent="0.25">
      <c r="A70" s="3">
        <v>31502</v>
      </c>
      <c r="B70" s="4">
        <v>729.16340000000002</v>
      </c>
      <c r="C70" s="4">
        <v>910.63739999999996</v>
      </c>
      <c r="D70" s="4">
        <v>668.54840000000002</v>
      </c>
      <c r="E70" s="28">
        <v>109.0666584498594</v>
      </c>
      <c r="F70" s="28">
        <v>136.2111404350081</v>
      </c>
    </row>
    <row r="71" spans="1:6" hidden="1" x14ac:dyDescent="0.25">
      <c r="A71" s="3">
        <v>31532</v>
      </c>
      <c r="B71" s="4">
        <v>737.73860000000002</v>
      </c>
      <c r="C71" s="4"/>
      <c r="D71" s="4"/>
      <c r="E71" s="28"/>
      <c r="F71" s="28"/>
    </row>
    <row r="72" spans="1:6" hidden="1" x14ac:dyDescent="0.25">
      <c r="A72" s="3">
        <v>31563</v>
      </c>
      <c r="B72" s="4">
        <v>745.51909999999998</v>
      </c>
      <c r="C72" s="4"/>
      <c r="D72" s="4"/>
      <c r="E72" s="28"/>
      <c r="F72" s="28"/>
    </row>
    <row r="73" spans="1:6" x14ac:dyDescent="0.25">
      <c r="A73" s="3">
        <v>31593</v>
      </c>
      <c r="B73" s="4">
        <v>772.1454</v>
      </c>
      <c r="C73" s="4">
        <v>966.64469999999994</v>
      </c>
      <c r="D73" s="4">
        <v>686.1721</v>
      </c>
      <c r="E73" s="28">
        <v>112.5294077098151</v>
      </c>
      <c r="F73" s="28">
        <v>140.8749641671528</v>
      </c>
    </row>
    <row r="74" spans="1:6" hidden="1" x14ac:dyDescent="0.25">
      <c r="A74" s="3">
        <v>31624</v>
      </c>
      <c r="B74" s="4">
        <v>771.31899999999996</v>
      </c>
      <c r="C74" s="4"/>
      <c r="D74" s="4"/>
      <c r="E74" s="28"/>
      <c r="F74" s="28"/>
    </row>
    <row r="75" spans="1:6" hidden="1" x14ac:dyDescent="0.25">
      <c r="A75" s="3">
        <v>31655</v>
      </c>
      <c r="B75" s="4">
        <v>780.07169999999996</v>
      </c>
      <c r="C75" s="4"/>
      <c r="D75" s="4"/>
      <c r="E75" s="28"/>
      <c r="F75" s="28"/>
    </row>
    <row r="76" spans="1:6" x14ac:dyDescent="0.25">
      <c r="A76" s="3">
        <v>31685</v>
      </c>
      <c r="B76" s="4">
        <v>796.38869999999997</v>
      </c>
      <c r="C76" s="4">
        <v>991.68060000000003</v>
      </c>
      <c r="D76" s="4">
        <v>696.49069999999995</v>
      </c>
      <c r="E76" s="28">
        <v>114.3430486580797</v>
      </c>
      <c r="F76" s="28">
        <v>142.3824611010599</v>
      </c>
    </row>
    <row r="77" spans="1:6" hidden="1" x14ac:dyDescent="0.25">
      <c r="A77" s="3">
        <v>31716</v>
      </c>
      <c r="B77" s="4">
        <v>799.29280000000006</v>
      </c>
      <c r="C77" s="4"/>
      <c r="D77" s="4"/>
      <c r="E77" s="28"/>
      <c r="F77" s="28"/>
    </row>
    <row r="78" spans="1:6" hidden="1" x14ac:dyDescent="0.25">
      <c r="A78" s="3">
        <v>31746</v>
      </c>
      <c r="B78" s="4">
        <v>806.55039999999997</v>
      </c>
      <c r="C78" s="4"/>
      <c r="D78" s="4"/>
      <c r="E78" s="28"/>
      <c r="F78" s="28"/>
    </row>
    <row r="79" spans="1:6" x14ac:dyDescent="0.25">
      <c r="A79" s="3">
        <v>31777</v>
      </c>
      <c r="B79" s="4">
        <v>835.28340000000003</v>
      </c>
      <c r="C79" s="4">
        <v>1044.6718000000001</v>
      </c>
      <c r="D79" s="4">
        <v>706.11720000000003</v>
      </c>
      <c r="E79" s="28">
        <v>118.2924590988578</v>
      </c>
      <c r="F79" s="28">
        <v>147.94595004908541</v>
      </c>
    </row>
    <row r="80" spans="1:6" hidden="1" x14ac:dyDescent="0.25">
      <c r="A80" s="3">
        <v>31808</v>
      </c>
      <c r="B80" s="4">
        <v>822.52200000000005</v>
      </c>
      <c r="C80" s="4"/>
      <c r="D80" s="4"/>
      <c r="E80" s="28"/>
      <c r="F80" s="28"/>
    </row>
    <row r="81" spans="1:6" hidden="1" x14ac:dyDescent="0.25">
      <c r="A81" s="3">
        <v>31836</v>
      </c>
      <c r="B81" s="4">
        <v>827.57780000000002</v>
      </c>
      <c r="C81" s="4"/>
      <c r="D81" s="4"/>
      <c r="E81" s="28"/>
      <c r="F81" s="28"/>
    </row>
    <row r="82" spans="1:6" x14ac:dyDescent="0.25">
      <c r="A82" s="3">
        <v>31867</v>
      </c>
      <c r="B82" s="4">
        <v>844.29639999999995</v>
      </c>
      <c r="C82" s="4">
        <v>1054.4036000000001</v>
      </c>
      <c r="D82" s="4">
        <v>710.96420000000001</v>
      </c>
      <c r="E82" s="28">
        <v>118.7537150253135</v>
      </c>
      <c r="F82" s="28">
        <v>148.30614537272061</v>
      </c>
    </row>
    <row r="83" spans="1:6" hidden="1" x14ac:dyDescent="0.25">
      <c r="A83" s="3">
        <v>31897</v>
      </c>
      <c r="B83" s="4">
        <v>844.24749999999995</v>
      </c>
      <c r="C83" s="4"/>
      <c r="D83" s="4"/>
      <c r="E83" s="28"/>
      <c r="F83" s="28"/>
    </row>
    <row r="84" spans="1:6" hidden="1" x14ac:dyDescent="0.25">
      <c r="A84" s="3">
        <v>31928</v>
      </c>
      <c r="B84" s="4">
        <v>848.58309999999994</v>
      </c>
      <c r="C84" s="4"/>
      <c r="D84" s="4"/>
      <c r="E84" s="28"/>
      <c r="F84" s="28"/>
    </row>
    <row r="85" spans="1:6" x14ac:dyDescent="0.25">
      <c r="A85" s="3">
        <v>31958</v>
      </c>
      <c r="B85" s="4">
        <v>873.53510000000006</v>
      </c>
      <c r="C85" s="4">
        <v>1094.5210999999999</v>
      </c>
      <c r="D85" s="4">
        <v>721.85310000000004</v>
      </c>
      <c r="E85" s="28">
        <v>121.01286258935509</v>
      </c>
      <c r="F85" s="28">
        <v>151.62657055846961</v>
      </c>
    </row>
    <row r="86" spans="1:6" hidden="1" x14ac:dyDescent="0.25">
      <c r="A86" s="3">
        <v>31989</v>
      </c>
      <c r="B86" s="4">
        <v>863.59799999999996</v>
      </c>
      <c r="C86" s="4"/>
      <c r="D86" s="4"/>
      <c r="E86" s="28"/>
      <c r="F86" s="28"/>
    </row>
    <row r="87" spans="1:6" hidden="1" x14ac:dyDescent="0.25">
      <c r="A87" s="3">
        <v>32020</v>
      </c>
      <c r="B87" s="4">
        <v>873.3682</v>
      </c>
      <c r="C87" s="4"/>
      <c r="D87" s="4"/>
      <c r="E87" s="28"/>
      <c r="F87" s="28"/>
    </row>
    <row r="88" spans="1:6" x14ac:dyDescent="0.25">
      <c r="A88" s="3">
        <v>32050</v>
      </c>
      <c r="B88" s="4">
        <v>892.54759999999999</v>
      </c>
      <c r="C88" s="4">
        <v>1117.7592999999999</v>
      </c>
      <c r="D88" s="4">
        <v>729.61890000000005</v>
      </c>
      <c r="E88" s="28">
        <v>122.3306578269834</v>
      </c>
      <c r="F88" s="28">
        <v>153.19768991729791</v>
      </c>
    </row>
    <row r="89" spans="1:6" hidden="1" x14ac:dyDescent="0.25">
      <c r="A89" s="3">
        <v>32081</v>
      </c>
      <c r="B89" s="4">
        <v>894.12620000000004</v>
      </c>
      <c r="C89" s="4"/>
      <c r="D89" s="4"/>
      <c r="E89" s="28"/>
      <c r="F89" s="28"/>
    </row>
    <row r="90" spans="1:6" hidden="1" x14ac:dyDescent="0.25">
      <c r="A90" s="3">
        <v>32111</v>
      </c>
      <c r="B90" s="4">
        <v>904.44619999999998</v>
      </c>
      <c r="C90" s="4"/>
      <c r="D90" s="4"/>
      <c r="E90" s="28"/>
      <c r="F90" s="28"/>
    </row>
    <row r="91" spans="1:6" x14ac:dyDescent="0.25">
      <c r="A91" s="3">
        <v>32142</v>
      </c>
      <c r="B91" s="4">
        <v>933.33140000000003</v>
      </c>
      <c r="C91" s="4">
        <v>1177.3677</v>
      </c>
      <c r="D91" s="4">
        <v>741.51589999999999</v>
      </c>
      <c r="E91" s="28">
        <v>125.86802251981381</v>
      </c>
      <c r="F91" s="28">
        <v>158.77848337439559</v>
      </c>
    </row>
    <row r="92" spans="1:6" hidden="1" x14ac:dyDescent="0.25">
      <c r="A92" s="3">
        <v>32173</v>
      </c>
      <c r="B92" s="4">
        <v>922.03020000000004</v>
      </c>
      <c r="C92" s="4"/>
      <c r="D92" s="4"/>
      <c r="E92" s="28"/>
      <c r="F92" s="28"/>
    </row>
    <row r="93" spans="1:6" hidden="1" x14ac:dyDescent="0.25">
      <c r="A93" s="3">
        <v>32202</v>
      </c>
      <c r="B93" s="4">
        <v>925.25689999999997</v>
      </c>
      <c r="C93" s="4"/>
      <c r="D93" s="4"/>
      <c r="E93" s="28"/>
      <c r="F93" s="28"/>
    </row>
    <row r="94" spans="1:6" x14ac:dyDescent="0.25">
      <c r="A94" s="3">
        <v>32233</v>
      </c>
      <c r="B94" s="4">
        <v>941.91669999999999</v>
      </c>
      <c r="C94" s="4">
        <v>1187.6013</v>
      </c>
      <c r="D94" s="4">
        <v>754.11369999999999</v>
      </c>
      <c r="E94" s="28">
        <v>124.90380429370271</v>
      </c>
      <c r="F94" s="28">
        <v>157.48305593705561</v>
      </c>
    </row>
    <row r="95" spans="1:6" hidden="1" x14ac:dyDescent="0.25">
      <c r="A95" s="3">
        <v>32263</v>
      </c>
      <c r="B95" s="4">
        <v>939.78700000000003</v>
      </c>
      <c r="C95" s="4"/>
      <c r="D95" s="4"/>
      <c r="E95" s="28"/>
      <c r="F95" s="28"/>
    </row>
    <row r="96" spans="1:6" hidden="1" x14ac:dyDescent="0.25">
      <c r="A96" s="3">
        <v>32294</v>
      </c>
      <c r="B96" s="4">
        <v>939.01760000000002</v>
      </c>
      <c r="C96" s="4"/>
      <c r="D96" s="4"/>
      <c r="E96" s="28"/>
      <c r="F96" s="28"/>
    </row>
    <row r="97" spans="1:6" x14ac:dyDescent="0.25">
      <c r="A97" s="3">
        <v>32324</v>
      </c>
      <c r="B97" s="4">
        <v>959.65899999999999</v>
      </c>
      <c r="C97" s="4">
        <v>1213.7714000000001</v>
      </c>
      <c r="D97" s="4">
        <v>760.34429999999998</v>
      </c>
      <c r="E97" s="28">
        <v>126.213742905681</v>
      </c>
      <c r="F97" s="28">
        <v>159.6344445536055</v>
      </c>
    </row>
    <row r="98" spans="1:6" hidden="1" x14ac:dyDescent="0.25">
      <c r="A98" s="3">
        <v>32355</v>
      </c>
      <c r="B98" s="4">
        <v>957.72850000000005</v>
      </c>
      <c r="C98" s="4"/>
      <c r="D98" s="4"/>
      <c r="E98" s="28"/>
      <c r="F98" s="28"/>
    </row>
    <row r="99" spans="1:6" hidden="1" x14ac:dyDescent="0.25">
      <c r="A99" s="3">
        <v>32386</v>
      </c>
      <c r="B99" s="4">
        <v>962.78769999999997</v>
      </c>
      <c r="C99" s="4"/>
      <c r="D99" s="4"/>
      <c r="E99" s="28"/>
      <c r="F99" s="28"/>
    </row>
    <row r="100" spans="1:6" x14ac:dyDescent="0.25">
      <c r="A100" s="3">
        <v>32416</v>
      </c>
      <c r="B100" s="4">
        <v>976.45680000000004</v>
      </c>
      <c r="C100" s="4">
        <v>1236.9111</v>
      </c>
      <c r="D100" s="4">
        <v>768.23720000000003</v>
      </c>
      <c r="E100" s="28">
        <v>127.1035560371198</v>
      </c>
      <c r="F100" s="28">
        <v>161.00640531335901</v>
      </c>
    </row>
    <row r="101" spans="1:6" hidden="1" x14ac:dyDescent="0.25">
      <c r="A101" s="3">
        <v>32447</v>
      </c>
      <c r="B101" s="4">
        <v>977.50599999999997</v>
      </c>
      <c r="C101" s="4"/>
      <c r="D101" s="4"/>
      <c r="E101" s="28"/>
      <c r="F101" s="28"/>
    </row>
    <row r="102" spans="1:6" hidden="1" x14ac:dyDescent="0.25">
      <c r="A102" s="3">
        <v>32477</v>
      </c>
      <c r="B102" s="4">
        <v>981.74869999999999</v>
      </c>
      <c r="C102" s="4"/>
      <c r="D102" s="4"/>
      <c r="E102" s="28"/>
      <c r="F102" s="28"/>
    </row>
    <row r="103" spans="1:6" x14ac:dyDescent="0.25">
      <c r="A103" s="3">
        <v>32508</v>
      </c>
      <c r="B103" s="4">
        <v>1008.8413</v>
      </c>
      <c r="C103" s="4">
        <v>1289.4338</v>
      </c>
      <c r="D103" s="4">
        <v>775.65020000000004</v>
      </c>
      <c r="E103" s="28">
        <v>130.063951508038</v>
      </c>
      <c r="F103" s="28">
        <v>166.23908560843529</v>
      </c>
    </row>
    <row r="104" spans="1:6" hidden="1" x14ac:dyDescent="0.25">
      <c r="A104" s="3">
        <v>32539</v>
      </c>
      <c r="B104" s="4">
        <v>990.33299999999997</v>
      </c>
      <c r="C104" s="4"/>
      <c r="D104" s="4"/>
      <c r="E104" s="28"/>
      <c r="F104" s="28"/>
    </row>
    <row r="105" spans="1:6" hidden="1" x14ac:dyDescent="0.25">
      <c r="A105" s="3">
        <v>32567</v>
      </c>
      <c r="B105" s="4">
        <v>998.17719999999997</v>
      </c>
      <c r="C105" s="4"/>
      <c r="D105" s="4"/>
      <c r="E105" s="28"/>
      <c r="F105" s="28"/>
    </row>
    <row r="106" spans="1:6" x14ac:dyDescent="0.25">
      <c r="A106" s="3">
        <v>32598</v>
      </c>
      <c r="B106" s="4">
        <v>1012.7834</v>
      </c>
      <c r="C106" s="4">
        <v>1294.6691000000001</v>
      </c>
      <c r="D106" s="4">
        <v>787.51499999999999</v>
      </c>
      <c r="E106" s="28">
        <v>128.60496625461101</v>
      </c>
      <c r="F106" s="28">
        <v>164.3992939817019</v>
      </c>
    </row>
    <row r="107" spans="1:6" hidden="1" x14ac:dyDescent="0.25">
      <c r="A107" s="3">
        <v>32628</v>
      </c>
      <c r="B107" s="4">
        <v>1008.1787</v>
      </c>
      <c r="C107" s="4"/>
      <c r="D107" s="4"/>
      <c r="E107" s="28"/>
      <c r="F107" s="28"/>
    </row>
    <row r="108" spans="1:6" hidden="1" x14ac:dyDescent="0.25">
      <c r="A108" s="3">
        <v>32659</v>
      </c>
      <c r="B108" s="4">
        <v>1010.0662</v>
      </c>
      <c r="C108" s="4"/>
      <c r="D108" s="4"/>
      <c r="E108" s="28"/>
      <c r="F108" s="28"/>
    </row>
    <row r="109" spans="1:6" x14ac:dyDescent="0.25">
      <c r="A109" s="3">
        <v>32689</v>
      </c>
      <c r="B109" s="4">
        <v>1030.6478</v>
      </c>
      <c r="C109" s="4">
        <v>1319.8601000000001</v>
      </c>
      <c r="D109" s="4">
        <v>798.1431</v>
      </c>
      <c r="E109" s="28">
        <v>129.13070350417109</v>
      </c>
      <c r="F109" s="28">
        <v>165.36634846558221</v>
      </c>
    </row>
    <row r="110" spans="1:6" hidden="1" x14ac:dyDescent="0.25">
      <c r="A110" s="3">
        <v>32720</v>
      </c>
      <c r="B110" s="4">
        <v>1016.4598</v>
      </c>
      <c r="C110" s="4"/>
      <c r="D110" s="4"/>
      <c r="E110" s="28"/>
      <c r="F110" s="28"/>
    </row>
    <row r="111" spans="1:6" hidden="1" x14ac:dyDescent="0.25">
      <c r="A111" s="3">
        <v>32751</v>
      </c>
      <c r="B111" s="4">
        <v>1024.4036000000001</v>
      </c>
      <c r="C111" s="4"/>
      <c r="D111" s="4"/>
      <c r="E111" s="28"/>
      <c r="F111" s="28"/>
    </row>
    <row r="112" spans="1:6" x14ac:dyDescent="0.25">
      <c r="A112" s="3">
        <v>32781</v>
      </c>
      <c r="B112" s="4">
        <v>1038.5132000000001</v>
      </c>
      <c r="C112" s="4">
        <v>1331.9584</v>
      </c>
      <c r="D112" s="4">
        <v>808.62270000000001</v>
      </c>
      <c r="E112" s="28">
        <v>128.42988454318689</v>
      </c>
      <c r="F112" s="28">
        <v>164.719392616606</v>
      </c>
    </row>
    <row r="113" spans="1:6" hidden="1" x14ac:dyDescent="0.25">
      <c r="A113" s="3">
        <v>32812</v>
      </c>
      <c r="B113" s="4">
        <v>1040.9838</v>
      </c>
      <c r="C113" s="4"/>
      <c r="D113" s="4"/>
      <c r="E113" s="28"/>
      <c r="F113" s="28"/>
    </row>
    <row r="114" spans="1:6" hidden="1" x14ac:dyDescent="0.25">
      <c r="A114" s="3">
        <v>32842</v>
      </c>
      <c r="B114" s="4">
        <v>1042.2438</v>
      </c>
      <c r="C114" s="4"/>
      <c r="D114" s="4"/>
      <c r="E114" s="28"/>
      <c r="F114" s="28"/>
    </row>
    <row r="115" spans="1:6" x14ac:dyDescent="0.25">
      <c r="A115" s="3">
        <v>32873</v>
      </c>
      <c r="B115" s="4">
        <v>1069.0318</v>
      </c>
      <c r="C115" s="4">
        <v>1379.5823</v>
      </c>
      <c r="D115" s="4">
        <v>817.46630000000005</v>
      </c>
      <c r="E115" s="28">
        <v>130.77380682237299</v>
      </c>
      <c r="F115" s="28">
        <v>168.7632016145497</v>
      </c>
    </row>
    <row r="116" spans="1:6" hidden="1" x14ac:dyDescent="0.25">
      <c r="A116" s="3">
        <v>32904</v>
      </c>
      <c r="B116" s="4">
        <v>1052.3581999999999</v>
      </c>
      <c r="C116" s="4"/>
      <c r="D116" s="4"/>
      <c r="E116" s="28"/>
      <c r="F116" s="28"/>
    </row>
    <row r="117" spans="1:6" hidden="1" x14ac:dyDescent="0.25">
      <c r="A117" s="3">
        <v>32932</v>
      </c>
      <c r="B117" s="4">
        <v>1068.0668000000001</v>
      </c>
      <c r="C117" s="4"/>
      <c r="D117" s="4"/>
      <c r="E117" s="28"/>
      <c r="F117" s="28"/>
    </row>
    <row r="118" spans="1:6" x14ac:dyDescent="0.25">
      <c r="A118" s="3">
        <v>32963</v>
      </c>
      <c r="B118" s="4">
        <v>1081.4224999999999</v>
      </c>
      <c r="C118" s="4">
        <v>1394.4016999999999</v>
      </c>
      <c r="D118" s="4">
        <v>826.58550000000002</v>
      </c>
      <c r="E118" s="28">
        <v>130.8300835182809</v>
      </c>
      <c r="F118" s="28">
        <v>168.69418832050641</v>
      </c>
    </row>
    <row r="119" spans="1:6" hidden="1" x14ac:dyDescent="0.25">
      <c r="A119" s="3">
        <v>32993</v>
      </c>
      <c r="B119" s="4">
        <v>1072.3764000000001</v>
      </c>
      <c r="C119" s="4"/>
      <c r="D119" s="4"/>
      <c r="E119" s="28"/>
      <c r="F119" s="28"/>
    </row>
    <row r="120" spans="1:6" hidden="1" x14ac:dyDescent="0.25">
      <c r="A120" s="3">
        <v>33024</v>
      </c>
      <c r="B120" s="4">
        <v>1072.76</v>
      </c>
      <c r="C120" s="4"/>
      <c r="D120" s="4"/>
      <c r="E120" s="28"/>
      <c r="F120" s="28"/>
    </row>
    <row r="121" spans="1:6" x14ac:dyDescent="0.25">
      <c r="A121" s="3">
        <v>33054</v>
      </c>
      <c r="B121" s="4">
        <v>1086.1267</v>
      </c>
      <c r="C121" s="4">
        <v>1400.3497</v>
      </c>
      <c r="D121" s="4">
        <v>836.61789999999996</v>
      </c>
      <c r="E121" s="28">
        <v>129.82350724267309</v>
      </c>
      <c r="F121" s="28">
        <v>167.38223028696851</v>
      </c>
    </row>
    <row r="122" spans="1:6" hidden="1" x14ac:dyDescent="0.25">
      <c r="A122" s="3">
        <v>33085</v>
      </c>
      <c r="B122" s="4">
        <v>1078.0445999999999</v>
      </c>
      <c r="C122" s="4"/>
      <c r="D122" s="4"/>
      <c r="E122" s="28"/>
      <c r="F122" s="28"/>
    </row>
    <row r="123" spans="1:6" hidden="1" x14ac:dyDescent="0.25">
      <c r="A123" s="3">
        <v>33116</v>
      </c>
      <c r="B123" s="4">
        <v>1082.4295999999999</v>
      </c>
      <c r="C123" s="4"/>
      <c r="D123" s="4"/>
      <c r="E123" s="28"/>
      <c r="F123" s="28"/>
    </row>
    <row r="124" spans="1:6" x14ac:dyDescent="0.25">
      <c r="A124" s="3">
        <v>33146</v>
      </c>
      <c r="B124" s="4">
        <v>1093.1831999999999</v>
      </c>
      <c r="C124" s="4">
        <v>1414.7161000000001</v>
      </c>
      <c r="D124" s="4">
        <v>847.69320000000005</v>
      </c>
      <c r="E124" s="28">
        <v>128.95976987900809</v>
      </c>
      <c r="F124" s="28">
        <v>166.89010835523979</v>
      </c>
    </row>
    <row r="125" spans="1:6" hidden="1" x14ac:dyDescent="0.25">
      <c r="A125" s="3">
        <v>33177</v>
      </c>
      <c r="B125" s="4">
        <v>1083.3612000000001</v>
      </c>
      <c r="C125" s="4"/>
      <c r="D125" s="4"/>
      <c r="E125" s="28"/>
      <c r="F125" s="28"/>
    </row>
    <row r="126" spans="1:6" hidden="1" x14ac:dyDescent="0.25">
      <c r="A126" s="3">
        <v>33207</v>
      </c>
      <c r="B126" s="4">
        <v>1083.6597999999999</v>
      </c>
      <c r="C126" s="4"/>
      <c r="D126" s="4"/>
      <c r="E126" s="28"/>
      <c r="F126" s="28"/>
    </row>
    <row r="127" spans="1:6" x14ac:dyDescent="0.25">
      <c r="A127" s="3">
        <v>33238</v>
      </c>
      <c r="B127" s="4">
        <v>1108.8502000000001</v>
      </c>
      <c r="C127" s="4">
        <v>1435.0409999999999</v>
      </c>
      <c r="D127" s="4">
        <v>855.3</v>
      </c>
      <c r="E127" s="28">
        <v>129.64459254062899</v>
      </c>
      <c r="F127" s="28">
        <v>167.78218169063479</v>
      </c>
    </row>
    <row r="128" spans="1:6" hidden="1" x14ac:dyDescent="0.25">
      <c r="A128" s="3">
        <v>33269</v>
      </c>
      <c r="B128" s="4">
        <v>1113.5796</v>
      </c>
      <c r="C128" s="4"/>
      <c r="D128" s="4"/>
      <c r="E128" s="28"/>
      <c r="F128" s="28"/>
    </row>
    <row r="129" spans="1:6" hidden="1" x14ac:dyDescent="0.25">
      <c r="A129" s="3">
        <v>33297</v>
      </c>
      <c r="B129" s="4">
        <v>1112.7463</v>
      </c>
      <c r="C129" s="4"/>
      <c r="D129" s="4"/>
      <c r="E129" s="28"/>
      <c r="F129" s="28"/>
    </row>
    <row r="130" spans="1:6" x14ac:dyDescent="0.25">
      <c r="A130" s="3">
        <v>33328</v>
      </c>
      <c r="B130" s="4">
        <v>1126.1904999999999</v>
      </c>
      <c r="C130" s="4">
        <v>1471.1693</v>
      </c>
      <c r="D130" s="4">
        <v>865.3</v>
      </c>
      <c r="E130" s="28">
        <v>130.15029469548131</v>
      </c>
      <c r="F130" s="28">
        <v>170.01840980006929</v>
      </c>
    </row>
    <row r="131" spans="1:6" hidden="1" x14ac:dyDescent="0.25">
      <c r="A131" s="3">
        <v>33358</v>
      </c>
      <c r="B131" s="4">
        <v>1121.8697</v>
      </c>
      <c r="C131" s="4"/>
      <c r="D131" s="4"/>
      <c r="E131" s="28"/>
      <c r="F131" s="28"/>
    </row>
    <row r="132" spans="1:6" hidden="1" x14ac:dyDescent="0.25">
      <c r="A132" s="3">
        <v>33389</v>
      </c>
      <c r="B132" s="4">
        <v>1123.6957</v>
      </c>
      <c r="C132" s="4"/>
      <c r="D132" s="4"/>
      <c r="E132" s="28"/>
      <c r="F132" s="28"/>
    </row>
    <row r="133" spans="1:6" x14ac:dyDescent="0.25">
      <c r="A133" s="3">
        <v>33419</v>
      </c>
      <c r="B133" s="4">
        <v>1142.0452</v>
      </c>
      <c r="C133" s="4">
        <v>1493.9598000000001</v>
      </c>
      <c r="D133" s="4">
        <v>873.2</v>
      </c>
      <c r="E133" s="28">
        <v>130.78850206138341</v>
      </c>
      <c r="F133" s="28">
        <v>171.09021988089779</v>
      </c>
    </row>
    <row r="134" spans="1:6" hidden="1" x14ac:dyDescent="0.25">
      <c r="A134" s="3">
        <v>33450</v>
      </c>
      <c r="B134" s="4">
        <v>1122.2965999999999</v>
      </c>
      <c r="C134" s="4"/>
      <c r="D134" s="4"/>
      <c r="E134" s="28"/>
      <c r="F134" s="28"/>
    </row>
    <row r="135" spans="1:6" hidden="1" x14ac:dyDescent="0.25">
      <c r="A135" s="3">
        <v>33481</v>
      </c>
      <c r="B135" s="4">
        <v>1118.4739</v>
      </c>
      <c r="C135" s="4"/>
      <c r="D135" s="4"/>
      <c r="E135" s="28"/>
      <c r="F135" s="28"/>
    </row>
    <row r="136" spans="1:6" x14ac:dyDescent="0.25">
      <c r="A136" s="3">
        <v>33511</v>
      </c>
      <c r="B136" s="4">
        <v>1130.9449999999999</v>
      </c>
      <c r="C136" s="4">
        <v>1478.377</v>
      </c>
      <c r="D136" s="4">
        <v>883.4</v>
      </c>
      <c r="E136" s="28">
        <v>128.0218474077428</v>
      </c>
      <c r="F136" s="28">
        <v>167.3508037129273</v>
      </c>
    </row>
    <row r="137" spans="1:6" hidden="1" x14ac:dyDescent="0.25">
      <c r="A137" s="3">
        <v>33542</v>
      </c>
      <c r="B137" s="4">
        <v>1122.7612999999999</v>
      </c>
      <c r="C137" s="4"/>
      <c r="D137" s="4"/>
      <c r="E137" s="28"/>
      <c r="F137" s="28"/>
    </row>
    <row r="138" spans="1:6" hidden="1" x14ac:dyDescent="0.25">
      <c r="A138" s="3">
        <v>33572</v>
      </c>
      <c r="B138" s="4">
        <v>1122.3507</v>
      </c>
      <c r="C138" s="4"/>
      <c r="D138" s="4"/>
      <c r="E138" s="28"/>
      <c r="F138" s="28"/>
    </row>
    <row r="139" spans="1:6" x14ac:dyDescent="0.25">
      <c r="A139" s="3">
        <v>33603</v>
      </c>
      <c r="B139" s="4">
        <v>1145.1238000000001</v>
      </c>
      <c r="C139" s="4">
        <v>1498.6728000000001</v>
      </c>
      <c r="D139" s="4">
        <v>890.3</v>
      </c>
      <c r="E139" s="28">
        <v>128.62223969448499</v>
      </c>
      <c r="F139" s="28">
        <v>168.3334606312479</v>
      </c>
    </row>
    <row r="140" spans="1:6" hidden="1" x14ac:dyDescent="0.25">
      <c r="A140" s="3">
        <v>33634</v>
      </c>
      <c r="B140" s="4">
        <v>1132.2859000000001</v>
      </c>
      <c r="C140" s="4"/>
      <c r="D140" s="4"/>
      <c r="E140" s="28"/>
      <c r="F140" s="28"/>
    </row>
    <row r="141" spans="1:6" hidden="1" x14ac:dyDescent="0.25">
      <c r="A141" s="3">
        <v>33663</v>
      </c>
      <c r="B141" s="4">
        <v>1129.1456000000001</v>
      </c>
      <c r="C141" s="4"/>
      <c r="D141" s="4"/>
      <c r="E141" s="28"/>
      <c r="F141" s="28"/>
    </row>
    <row r="142" spans="1:6" x14ac:dyDescent="0.25">
      <c r="A142" s="3">
        <v>33694</v>
      </c>
      <c r="B142" s="4">
        <v>1138.5145</v>
      </c>
      <c r="C142" s="4">
        <v>1490.0903000000001</v>
      </c>
      <c r="D142" s="4">
        <v>898.4</v>
      </c>
      <c r="E142" s="28">
        <v>126.7269033837934</v>
      </c>
      <c r="F142" s="28">
        <v>165.8604519145147</v>
      </c>
    </row>
    <row r="143" spans="1:6" hidden="1" x14ac:dyDescent="0.25">
      <c r="A143" s="3">
        <v>33724</v>
      </c>
      <c r="B143" s="4">
        <v>1126.5085999999999</v>
      </c>
      <c r="C143" s="4"/>
      <c r="D143" s="4"/>
      <c r="E143" s="28"/>
      <c r="F143" s="28"/>
    </row>
    <row r="144" spans="1:6" hidden="1" x14ac:dyDescent="0.25">
      <c r="A144" s="3">
        <v>33755</v>
      </c>
      <c r="B144" s="4">
        <v>1122.9792</v>
      </c>
      <c r="C144" s="4"/>
      <c r="D144" s="4"/>
      <c r="E144" s="28"/>
      <c r="F144" s="28"/>
    </row>
    <row r="145" spans="1:6" x14ac:dyDescent="0.25">
      <c r="A145" s="3">
        <v>33785</v>
      </c>
      <c r="B145" s="4">
        <v>1133.1953000000001</v>
      </c>
      <c r="C145" s="4">
        <v>1480.8145</v>
      </c>
      <c r="D145" s="4">
        <v>903.6</v>
      </c>
      <c r="E145" s="28">
        <v>125.40895307658261</v>
      </c>
      <c r="F145" s="28">
        <v>163.87942673749441</v>
      </c>
    </row>
    <row r="146" spans="1:6" hidden="1" x14ac:dyDescent="0.25">
      <c r="A146" s="3">
        <v>33816</v>
      </c>
      <c r="B146" s="4">
        <v>1111.2112</v>
      </c>
      <c r="C146" s="4"/>
      <c r="D146" s="4"/>
      <c r="E146" s="28"/>
      <c r="F146" s="28"/>
    </row>
    <row r="147" spans="1:6" hidden="1" x14ac:dyDescent="0.25">
      <c r="A147" s="3">
        <v>33847</v>
      </c>
      <c r="B147" s="4">
        <v>1110.9336000000001</v>
      </c>
      <c r="C147" s="4"/>
      <c r="D147" s="4"/>
      <c r="E147" s="28"/>
      <c r="F147" s="28"/>
    </row>
    <row r="148" spans="1:6" x14ac:dyDescent="0.25">
      <c r="A148" s="3">
        <v>33877</v>
      </c>
      <c r="B148" s="4">
        <v>1118.9287999999999</v>
      </c>
      <c r="C148" s="4">
        <v>1458.1694</v>
      </c>
      <c r="D148" s="4">
        <v>911.2</v>
      </c>
      <c r="E148" s="28">
        <v>122.7972783143108</v>
      </c>
      <c r="F148" s="28">
        <v>160.02737050043899</v>
      </c>
    </row>
    <row r="149" spans="1:6" hidden="1" x14ac:dyDescent="0.25">
      <c r="A149" s="3">
        <v>33908</v>
      </c>
      <c r="B149" s="4">
        <v>1104.9504999999999</v>
      </c>
      <c r="C149" s="4"/>
      <c r="D149" s="4"/>
      <c r="E149" s="28"/>
      <c r="F149" s="28"/>
    </row>
    <row r="150" spans="1:6" hidden="1" x14ac:dyDescent="0.25">
      <c r="A150" s="3">
        <v>33938</v>
      </c>
      <c r="B150" s="4">
        <v>1106.6687999999999</v>
      </c>
      <c r="C150" s="4"/>
      <c r="D150" s="4"/>
      <c r="E150" s="28"/>
      <c r="F150" s="28"/>
    </row>
    <row r="151" spans="1:6" x14ac:dyDescent="0.25">
      <c r="A151" s="3">
        <v>33969</v>
      </c>
      <c r="B151" s="4">
        <v>1107.8168000000001</v>
      </c>
      <c r="C151" s="4">
        <v>1438.5188000000001</v>
      </c>
      <c r="D151" s="4">
        <v>923.3</v>
      </c>
      <c r="E151" s="28">
        <v>119.98449041481641</v>
      </c>
      <c r="F151" s="28">
        <v>155.8018845445684</v>
      </c>
    </row>
    <row r="152" spans="1:6" hidden="1" x14ac:dyDescent="0.25">
      <c r="A152" s="3">
        <v>34000</v>
      </c>
      <c r="B152" s="4">
        <v>1095.4640999999999</v>
      </c>
      <c r="C152" s="4"/>
      <c r="D152" s="4"/>
      <c r="E152" s="28"/>
      <c r="F152" s="28"/>
    </row>
    <row r="153" spans="1:6" hidden="1" x14ac:dyDescent="0.25">
      <c r="A153" s="3">
        <v>34028</v>
      </c>
      <c r="B153" s="4">
        <v>1094.8588</v>
      </c>
      <c r="C153" s="4"/>
      <c r="D153" s="4"/>
      <c r="E153" s="28"/>
      <c r="F153" s="28"/>
    </row>
    <row r="154" spans="1:6" x14ac:dyDescent="0.25">
      <c r="A154" s="3">
        <v>34059</v>
      </c>
      <c r="B154" s="4">
        <v>1089.5707</v>
      </c>
      <c r="C154" s="4">
        <v>1415.4585</v>
      </c>
      <c r="D154" s="4">
        <v>922.9</v>
      </c>
      <c r="E154" s="28">
        <v>118.05945389532999</v>
      </c>
      <c r="F154" s="28">
        <v>153.37073355726511</v>
      </c>
    </row>
    <row r="155" spans="1:6" hidden="1" x14ac:dyDescent="0.25">
      <c r="A155" s="3">
        <v>34089</v>
      </c>
      <c r="B155" s="4">
        <v>1080.5492999999999</v>
      </c>
      <c r="C155" s="4"/>
      <c r="D155" s="4"/>
      <c r="E155" s="28"/>
      <c r="F155" s="28"/>
    </row>
    <row r="156" spans="1:6" hidden="1" x14ac:dyDescent="0.25">
      <c r="A156" s="3">
        <v>34120</v>
      </c>
      <c r="B156" s="4">
        <v>1082.4901</v>
      </c>
      <c r="C156" s="4"/>
      <c r="D156" s="4"/>
      <c r="E156" s="28"/>
      <c r="F156" s="28"/>
    </row>
    <row r="157" spans="1:6" x14ac:dyDescent="0.25">
      <c r="A157" s="3">
        <v>34150</v>
      </c>
      <c r="B157" s="4">
        <v>1085.7999</v>
      </c>
      <c r="C157" s="4">
        <v>1409.5808999999999</v>
      </c>
      <c r="D157" s="4">
        <v>924.2</v>
      </c>
      <c r="E157" s="28">
        <v>117.4853819519584</v>
      </c>
      <c r="F157" s="28">
        <v>152.51903267690969</v>
      </c>
    </row>
    <row r="158" spans="1:6" hidden="1" x14ac:dyDescent="0.25">
      <c r="A158" s="3">
        <v>34181</v>
      </c>
      <c r="B158" s="4">
        <v>1072.3335999999999</v>
      </c>
      <c r="C158" s="4"/>
      <c r="D158" s="4"/>
      <c r="E158" s="28"/>
      <c r="F158" s="28"/>
    </row>
    <row r="159" spans="1:6" hidden="1" x14ac:dyDescent="0.25">
      <c r="A159" s="3">
        <v>34212</v>
      </c>
      <c r="B159" s="4">
        <v>1080.4337</v>
      </c>
      <c r="C159" s="4"/>
      <c r="D159" s="4"/>
      <c r="E159" s="28"/>
      <c r="F159" s="28"/>
    </row>
    <row r="160" spans="1:6" x14ac:dyDescent="0.25">
      <c r="A160" s="3">
        <v>34242</v>
      </c>
      <c r="B160" s="4">
        <v>1082.6077</v>
      </c>
      <c r="C160" s="4">
        <v>1400.7478000000001</v>
      </c>
      <c r="D160" s="4">
        <v>924.6</v>
      </c>
      <c r="E160" s="28">
        <v>117.0893034825871</v>
      </c>
      <c r="F160" s="28">
        <v>151.49770711659099</v>
      </c>
    </row>
    <row r="161" spans="1:6" hidden="1" x14ac:dyDescent="0.25">
      <c r="A161" s="3">
        <v>34273</v>
      </c>
      <c r="B161" s="4">
        <v>1071.1406999999999</v>
      </c>
      <c r="C161" s="4"/>
      <c r="D161" s="4"/>
      <c r="E161" s="28"/>
      <c r="F161" s="28"/>
    </row>
    <row r="162" spans="1:6" hidden="1" x14ac:dyDescent="0.25">
      <c r="A162" s="3">
        <v>34303</v>
      </c>
      <c r="B162" s="4">
        <v>1068.9831999999999</v>
      </c>
      <c r="C162" s="4"/>
      <c r="D162" s="4"/>
      <c r="E162" s="28"/>
      <c r="F162" s="28"/>
    </row>
    <row r="163" spans="1:6" x14ac:dyDescent="0.25">
      <c r="A163" s="3">
        <v>34334</v>
      </c>
      <c r="B163" s="4">
        <v>1083.6014</v>
      </c>
      <c r="C163" s="4">
        <v>1389.5418</v>
      </c>
      <c r="D163" s="4">
        <v>927.9</v>
      </c>
      <c r="E163" s="28">
        <v>116.7799762905485</v>
      </c>
      <c r="F163" s="28">
        <v>149.75124474620111</v>
      </c>
    </row>
    <row r="164" spans="1:6" hidden="1" x14ac:dyDescent="0.25">
      <c r="A164" s="3">
        <v>34365</v>
      </c>
      <c r="B164" s="4">
        <v>1073.1684</v>
      </c>
      <c r="C164" s="4"/>
      <c r="D164" s="4"/>
      <c r="E164" s="28"/>
      <c r="F164" s="28"/>
    </row>
    <row r="165" spans="1:6" hidden="1" x14ac:dyDescent="0.25">
      <c r="A165" s="3">
        <v>34393</v>
      </c>
      <c r="B165" s="4">
        <v>1087.2578000000001</v>
      </c>
      <c r="C165" s="4"/>
      <c r="D165" s="4"/>
      <c r="E165" s="28"/>
      <c r="F165" s="28"/>
    </row>
    <row r="166" spans="1:6" x14ac:dyDescent="0.25">
      <c r="A166" s="3">
        <v>34424</v>
      </c>
      <c r="B166" s="4">
        <v>1095.8737000000001</v>
      </c>
      <c r="C166" s="4">
        <v>1403.5219</v>
      </c>
      <c r="D166" s="4">
        <v>938.2</v>
      </c>
      <c r="E166" s="28">
        <v>116.8059795352803</v>
      </c>
      <c r="F166" s="28">
        <v>149.59730334683431</v>
      </c>
    </row>
    <row r="167" spans="1:6" hidden="1" x14ac:dyDescent="0.25">
      <c r="A167" s="3">
        <v>34454</v>
      </c>
      <c r="B167" s="4">
        <v>1074.7221</v>
      </c>
      <c r="C167" s="4"/>
      <c r="D167" s="4"/>
      <c r="E167" s="28"/>
      <c r="F167" s="28"/>
    </row>
    <row r="168" spans="1:6" hidden="1" x14ac:dyDescent="0.25">
      <c r="A168" s="3">
        <v>34485</v>
      </c>
      <c r="B168" s="4">
        <v>1079.9581000000001</v>
      </c>
      <c r="C168" s="4"/>
      <c r="D168" s="4"/>
      <c r="E168" s="28"/>
      <c r="F168" s="28"/>
    </row>
    <row r="169" spans="1:6" x14ac:dyDescent="0.25">
      <c r="A169" s="3">
        <v>34515</v>
      </c>
      <c r="B169" s="4">
        <v>1093.7474999999999</v>
      </c>
      <c r="C169" s="4">
        <v>1397.7315000000001</v>
      </c>
      <c r="D169" s="4">
        <v>957.9</v>
      </c>
      <c r="E169" s="28">
        <v>114.18180394613211</v>
      </c>
      <c r="F169" s="28">
        <v>145.9162229877858</v>
      </c>
    </row>
    <row r="170" spans="1:6" hidden="1" x14ac:dyDescent="0.25">
      <c r="A170" s="3">
        <v>34546</v>
      </c>
      <c r="B170" s="4">
        <v>1067.5069000000001</v>
      </c>
      <c r="C170" s="4"/>
      <c r="D170" s="4"/>
      <c r="E170" s="28"/>
      <c r="F170" s="28"/>
    </row>
    <row r="171" spans="1:6" hidden="1" x14ac:dyDescent="0.25">
      <c r="A171" s="3">
        <v>34577</v>
      </c>
      <c r="B171" s="4">
        <v>1072.7222999999999</v>
      </c>
      <c r="C171" s="4"/>
      <c r="D171" s="4"/>
      <c r="E171" s="28"/>
      <c r="F171" s="28"/>
    </row>
    <row r="172" spans="1:6" x14ac:dyDescent="0.25">
      <c r="A172" s="3">
        <v>34607</v>
      </c>
      <c r="B172" s="4">
        <v>1080.7431999999999</v>
      </c>
      <c r="C172" s="4">
        <v>1376.3091999999999</v>
      </c>
      <c r="D172" s="4">
        <v>972.9</v>
      </c>
      <c r="E172" s="28">
        <v>111.0847157981293</v>
      </c>
      <c r="F172" s="28">
        <v>141.46461095693289</v>
      </c>
    </row>
    <row r="173" spans="1:6" hidden="1" x14ac:dyDescent="0.25">
      <c r="A173" s="3">
        <v>34638</v>
      </c>
      <c r="B173" s="4">
        <v>1065.9336000000001</v>
      </c>
      <c r="C173" s="4"/>
      <c r="D173" s="4"/>
      <c r="E173" s="28"/>
      <c r="F173" s="28"/>
    </row>
    <row r="174" spans="1:6" hidden="1" x14ac:dyDescent="0.25">
      <c r="A174" s="3">
        <v>34668</v>
      </c>
      <c r="B174" s="4">
        <v>1068.1505999999999</v>
      </c>
      <c r="C174" s="4"/>
      <c r="D174" s="4"/>
      <c r="E174" s="28"/>
      <c r="F174" s="28"/>
    </row>
    <row r="175" spans="1:6" x14ac:dyDescent="0.25">
      <c r="A175" s="3">
        <v>34699</v>
      </c>
      <c r="B175" s="4">
        <v>1078.3016</v>
      </c>
      <c r="C175" s="4">
        <v>1370.9590000000001</v>
      </c>
      <c r="D175" s="4">
        <v>992.4</v>
      </c>
      <c r="E175" s="28">
        <v>108.6559451833938</v>
      </c>
      <c r="F175" s="28">
        <v>138.14580814187829</v>
      </c>
    </row>
    <row r="176" spans="1:6" hidden="1" x14ac:dyDescent="0.25">
      <c r="A176" s="3">
        <v>34730</v>
      </c>
      <c r="B176" s="4">
        <v>1064.5037</v>
      </c>
      <c r="C176" s="4"/>
      <c r="D176" s="4"/>
      <c r="E176" s="28"/>
      <c r="F176" s="28"/>
    </row>
    <row r="177" spans="1:6" hidden="1" x14ac:dyDescent="0.25">
      <c r="A177" s="3">
        <v>34758</v>
      </c>
      <c r="B177" s="4">
        <v>1070.9864</v>
      </c>
      <c r="C177" s="4"/>
      <c r="D177" s="4"/>
      <c r="E177" s="28"/>
      <c r="F177" s="28"/>
    </row>
    <row r="178" spans="1:6" x14ac:dyDescent="0.25">
      <c r="A178" s="3">
        <v>34789</v>
      </c>
      <c r="B178" s="4">
        <v>1082.0675000000001</v>
      </c>
      <c r="C178" s="4">
        <v>1374.9690000000001</v>
      </c>
      <c r="D178" s="4">
        <v>1008.4</v>
      </c>
      <c r="E178" s="28">
        <v>107.30538476794921</v>
      </c>
      <c r="F178" s="28">
        <v>136.3515470051567</v>
      </c>
    </row>
    <row r="179" spans="1:6" hidden="1" x14ac:dyDescent="0.25">
      <c r="A179" s="3">
        <v>34819</v>
      </c>
      <c r="B179" s="4">
        <v>1069.1723999999999</v>
      </c>
      <c r="C179" s="4"/>
      <c r="D179" s="4"/>
      <c r="E179" s="28"/>
      <c r="F179" s="28"/>
    </row>
    <row r="180" spans="1:6" hidden="1" x14ac:dyDescent="0.25">
      <c r="A180" s="3">
        <v>34850</v>
      </c>
      <c r="B180" s="4">
        <v>1076.7813000000001</v>
      </c>
      <c r="C180" s="4"/>
      <c r="D180" s="4"/>
      <c r="E180" s="28"/>
      <c r="F180" s="28"/>
    </row>
    <row r="181" spans="1:6" x14ac:dyDescent="0.25">
      <c r="A181" s="3">
        <v>34880</v>
      </c>
      <c r="B181" s="4">
        <v>1090.3635999999999</v>
      </c>
      <c r="C181" s="4">
        <v>1383.0844</v>
      </c>
      <c r="D181" s="4">
        <v>1017.5</v>
      </c>
      <c r="E181" s="28">
        <v>107.1610417690418</v>
      </c>
      <c r="F181" s="28">
        <v>135.92967076167079</v>
      </c>
    </row>
    <row r="182" spans="1:6" hidden="1" x14ac:dyDescent="0.25">
      <c r="A182" s="3">
        <v>34911</v>
      </c>
      <c r="B182" s="4">
        <v>1073.9212</v>
      </c>
      <c r="C182" s="4"/>
      <c r="D182" s="4"/>
      <c r="E182" s="28"/>
      <c r="F182" s="28"/>
    </row>
    <row r="183" spans="1:6" hidden="1" x14ac:dyDescent="0.25">
      <c r="A183" s="3">
        <v>34942</v>
      </c>
      <c r="B183" s="4">
        <v>1081.2713000000001</v>
      </c>
      <c r="C183" s="4"/>
      <c r="D183" s="4"/>
      <c r="E183" s="28"/>
      <c r="F183" s="28"/>
    </row>
    <row r="184" spans="1:6" x14ac:dyDescent="0.25">
      <c r="A184" s="3">
        <v>34972</v>
      </c>
      <c r="B184" s="4">
        <v>1094.8357000000001</v>
      </c>
      <c r="C184" s="4">
        <v>1388.7123999999999</v>
      </c>
      <c r="D184" s="4">
        <v>1027.5</v>
      </c>
      <c r="E184" s="28">
        <v>106.5533527980535</v>
      </c>
      <c r="F184" s="28">
        <v>135.15449148418489</v>
      </c>
    </row>
    <row r="185" spans="1:6" hidden="1" x14ac:dyDescent="0.25">
      <c r="A185" s="3">
        <v>35003</v>
      </c>
      <c r="B185" s="4">
        <v>1083.6449</v>
      </c>
      <c r="C185" s="4"/>
      <c r="D185" s="4"/>
      <c r="E185" s="28"/>
      <c r="F185" s="28"/>
    </row>
    <row r="186" spans="1:6" hidden="1" x14ac:dyDescent="0.25">
      <c r="A186" s="3">
        <v>35033</v>
      </c>
      <c r="B186" s="4">
        <v>1096.8149000000001</v>
      </c>
      <c r="C186" s="4"/>
      <c r="D186" s="4"/>
      <c r="E186" s="28"/>
      <c r="F186" s="28"/>
    </row>
    <row r="187" spans="1:6" x14ac:dyDescent="0.25">
      <c r="A187" s="3">
        <v>35064</v>
      </c>
      <c r="B187" s="4">
        <v>1116.5889</v>
      </c>
      <c r="C187" s="4">
        <v>1414.5183</v>
      </c>
      <c r="D187" s="4">
        <v>1035.5999999999999</v>
      </c>
      <c r="E187" s="28">
        <v>107.8204808806489</v>
      </c>
      <c r="F187" s="28">
        <v>136.58925260718419</v>
      </c>
    </row>
    <row r="188" spans="1:6" hidden="1" x14ac:dyDescent="0.25">
      <c r="A188" s="3">
        <v>35095</v>
      </c>
      <c r="B188" s="4">
        <v>1108.5601999999999</v>
      </c>
      <c r="C188" s="4"/>
      <c r="D188" s="4"/>
      <c r="E188" s="28"/>
      <c r="F188" s="28"/>
    </row>
    <row r="189" spans="1:6" hidden="1" x14ac:dyDescent="0.25">
      <c r="A189" s="3">
        <v>35124</v>
      </c>
      <c r="B189" s="4">
        <v>1120.1036999999999</v>
      </c>
      <c r="C189" s="4"/>
      <c r="D189" s="4"/>
      <c r="E189" s="28"/>
      <c r="F189" s="28"/>
    </row>
    <row r="190" spans="1:6" x14ac:dyDescent="0.25">
      <c r="A190" s="3">
        <v>35155</v>
      </c>
      <c r="B190" s="4">
        <v>1135.9975999999999</v>
      </c>
      <c r="C190" s="4">
        <v>1439.3596</v>
      </c>
      <c r="D190" s="4">
        <v>1042.0999999999999</v>
      </c>
      <c r="E190" s="28">
        <v>109.0104212647539</v>
      </c>
      <c r="F190" s="28">
        <v>138.12106323769311</v>
      </c>
    </row>
    <row r="191" spans="1:6" hidden="1" x14ac:dyDescent="0.25">
      <c r="A191" s="3">
        <v>35185</v>
      </c>
      <c r="B191" s="4">
        <v>1124.5866000000001</v>
      </c>
      <c r="C191" s="4"/>
      <c r="D191" s="4"/>
      <c r="E191" s="28"/>
      <c r="F191" s="28"/>
    </row>
    <row r="192" spans="1:6" hidden="1" x14ac:dyDescent="0.25">
      <c r="A192" s="3">
        <v>35216</v>
      </c>
      <c r="B192" s="4">
        <v>1130.5235</v>
      </c>
      <c r="C192" s="4"/>
      <c r="D192" s="4"/>
      <c r="E192" s="28"/>
      <c r="F192" s="28"/>
    </row>
    <row r="193" spans="1:6" x14ac:dyDescent="0.25">
      <c r="A193" s="3">
        <v>35246</v>
      </c>
      <c r="B193" s="4">
        <v>1146.3904</v>
      </c>
      <c r="C193" s="4">
        <v>1448.7319</v>
      </c>
      <c r="D193" s="4">
        <v>1055.8</v>
      </c>
      <c r="E193" s="28">
        <v>108.5802614131464</v>
      </c>
      <c r="F193" s="28">
        <v>137.21650880848651</v>
      </c>
    </row>
    <row r="194" spans="1:6" hidden="1" x14ac:dyDescent="0.25">
      <c r="A194" s="3">
        <v>35277</v>
      </c>
      <c r="B194" s="4">
        <v>1131.2746999999999</v>
      </c>
      <c r="C194" s="4"/>
      <c r="D194" s="4"/>
      <c r="E194" s="28"/>
      <c r="F194" s="28"/>
    </row>
    <row r="195" spans="1:6" hidden="1" x14ac:dyDescent="0.25">
      <c r="A195" s="3">
        <v>35308</v>
      </c>
      <c r="B195" s="4">
        <v>1154.3492000000001</v>
      </c>
      <c r="C195" s="4"/>
      <c r="D195" s="4"/>
      <c r="E195" s="28"/>
      <c r="F195" s="28"/>
    </row>
    <row r="196" spans="1:6" x14ac:dyDescent="0.25">
      <c r="A196" s="3">
        <v>35338</v>
      </c>
      <c r="B196" s="4">
        <v>1161.6044999999999</v>
      </c>
      <c r="C196" s="4">
        <v>1466.8333</v>
      </c>
      <c r="D196" s="4">
        <v>1072.5999999999999</v>
      </c>
      <c r="E196" s="28">
        <v>108.29801417117289</v>
      </c>
      <c r="F196" s="28">
        <v>136.75492261793769</v>
      </c>
    </row>
    <row r="197" spans="1:6" hidden="1" x14ac:dyDescent="0.25">
      <c r="A197" s="3">
        <v>35369</v>
      </c>
      <c r="B197" s="4">
        <v>1146.6353999999999</v>
      </c>
      <c r="C197" s="4"/>
      <c r="D197" s="4"/>
      <c r="E197" s="28"/>
      <c r="F197" s="28"/>
    </row>
    <row r="198" spans="1:6" hidden="1" x14ac:dyDescent="0.25">
      <c r="A198" s="3">
        <v>35399</v>
      </c>
      <c r="B198" s="4">
        <v>1153.8996999999999</v>
      </c>
      <c r="C198" s="4"/>
      <c r="D198" s="4"/>
      <c r="E198" s="28"/>
      <c r="F198" s="28"/>
    </row>
    <row r="199" spans="1:6" x14ac:dyDescent="0.25">
      <c r="A199" s="3">
        <v>35430</v>
      </c>
      <c r="B199" s="4">
        <v>1172.8016</v>
      </c>
      <c r="C199" s="4">
        <v>1477.1636000000001</v>
      </c>
      <c r="D199" s="4">
        <v>1087.0999999999999</v>
      </c>
      <c r="E199" s="28">
        <v>107.8835065771318</v>
      </c>
      <c r="F199" s="28">
        <v>135.8811148928342</v>
      </c>
    </row>
    <row r="200" spans="1:6" hidden="1" x14ac:dyDescent="0.25">
      <c r="A200" s="3">
        <v>35461</v>
      </c>
      <c r="B200" s="4">
        <v>1160.3037999999999</v>
      </c>
      <c r="C200" s="4"/>
      <c r="D200" s="4"/>
      <c r="E200" s="28"/>
      <c r="F200" s="28"/>
    </row>
    <row r="201" spans="1:6" hidden="1" x14ac:dyDescent="0.25">
      <c r="A201" s="3">
        <v>35489</v>
      </c>
      <c r="B201" s="4">
        <v>1178.0849000000001</v>
      </c>
      <c r="C201" s="4"/>
      <c r="D201" s="4"/>
      <c r="E201" s="28"/>
      <c r="F201" s="28"/>
    </row>
    <row r="202" spans="1:6" x14ac:dyDescent="0.25">
      <c r="A202" s="3">
        <v>35520</v>
      </c>
      <c r="B202" s="4">
        <v>1194.0688</v>
      </c>
      <c r="C202" s="4">
        <v>1505.0947000000001</v>
      </c>
      <c r="D202" s="4">
        <v>1100</v>
      </c>
      <c r="E202" s="28">
        <v>108.5517090909091</v>
      </c>
      <c r="F202" s="28">
        <v>136.8267909090909</v>
      </c>
    </row>
    <row r="203" spans="1:6" hidden="1" x14ac:dyDescent="0.25">
      <c r="A203" s="3">
        <v>35550</v>
      </c>
      <c r="B203" s="4">
        <v>1183.6674</v>
      </c>
      <c r="C203" s="4"/>
      <c r="D203" s="4"/>
      <c r="E203" s="28"/>
      <c r="F203" s="28"/>
    </row>
    <row r="204" spans="1:6" hidden="1" x14ac:dyDescent="0.25">
      <c r="A204" s="3">
        <v>35581</v>
      </c>
      <c r="B204" s="4">
        <v>1197.3792000000001</v>
      </c>
      <c r="C204" s="4"/>
      <c r="D204" s="4"/>
      <c r="E204" s="28"/>
      <c r="F204" s="28"/>
    </row>
    <row r="205" spans="1:6" x14ac:dyDescent="0.25">
      <c r="A205" s="3">
        <v>35611</v>
      </c>
      <c r="B205" s="4">
        <v>1217.4087</v>
      </c>
      <c r="C205" s="4">
        <v>1532.2554</v>
      </c>
      <c r="D205" s="4">
        <v>1116.3</v>
      </c>
      <c r="E205" s="28">
        <v>109.05748454716471</v>
      </c>
      <c r="F205" s="28">
        <v>137.261972588014</v>
      </c>
    </row>
    <row r="206" spans="1:6" hidden="1" x14ac:dyDescent="0.25">
      <c r="A206" s="3">
        <v>35642</v>
      </c>
      <c r="B206" s="4">
        <v>1216.4884</v>
      </c>
      <c r="C206" s="4"/>
      <c r="D206" s="4"/>
      <c r="E206" s="28"/>
      <c r="F206" s="28"/>
    </row>
    <row r="207" spans="1:6" hidden="1" x14ac:dyDescent="0.25">
      <c r="A207" s="3">
        <v>35673</v>
      </c>
      <c r="B207" s="4">
        <v>1225.5246</v>
      </c>
      <c r="C207" s="4"/>
      <c r="D207" s="4"/>
      <c r="E207" s="28"/>
      <c r="F207" s="28"/>
    </row>
    <row r="208" spans="1:6" x14ac:dyDescent="0.25">
      <c r="A208" s="3">
        <v>35703</v>
      </c>
      <c r="B208" s="4">
        <v>1243.6061</v>
      </c>
      <c r="C208" s="4">
        <v>1562.9078</v>
      </c>
      <c r="D208" s="4">
        <v>1128.2</v>
      </c>
      <c r="E208" s="28">
        <v>110.22922354192519</v>
      </c>
      <c r="F208" s="28">
        <v>138.531093777699</v>
      </c>
    </row>
    <row r="209" spans="1:6" hidden="1" x14ac:dyDescent="0.25">
      <c r="A209" s="3">
        <v>35734</v>
      </c>
      <c r="B209" s="4">
        <v>1231.8185000000001</v>
      </c>
      <c r="C209" s="4"/>
      <c r="D209" s="4"/>
      <c r="E209" s="28"/>
      <c r="F209" s="28"/>
    </row>
    <row r="210" spans="1:6" hidden="1" x14ac:dyDescent="0.25">
      <c r="A210" s="3">
        <v>35764</v>
      </c>
      <c r="B210" s="4">
        <v>1244.8942999999999</v>
      </c>
      <c r="C210" s="4"/>
      <c r="D210" s="4"/>
      <c r="E210" s="28"/>
      <c r="F210" s="28"/>
    </row>
    <row r="211" spans="1:6" x14ac:dyDescent="0.25">
      <c r="A211" s="3">
        <v>35795</v>
      </c>
      <c r="B211" s="4">
        <v>1265.6554000000001</v>
      </c>
      <c r="C211" s="4">
        <v>1587.9808</v>
      </c>
      <c r="D211" s="4">
        <v>1144.2</v>
      </c>
      <c r="E211" s="28">
        <v>110.6148750218493</v>
      </c>
      <c r="F211" s="28">
        <v>138.78524733438209</v>
      </c>
    </row>
    <row r="212" spans="1:6" hidden="1" x14ac:dyDescent="0.25">
      <c r="A212" s="3">
        <v>35826</v>
      </c>
      <c r="B212" s="4">
        <v>1263.3268</v>
      </c>
      <c r="C212" s="4"/>
      <c r="D212" s="4"/>
      <c r="E212" s="28"/>
      <c r="F212" s="28"/>
    </row>
    <row r="213" spans="1:6" hidden="1" x14ac:dyDescent="0.25">
      <c r="A213" s="3">
        <v>35854</v>
      </c>
      <c r="B213" s="4">
        <v>1282.8968</v>
      </c>
      <c r="C213" s="4"/>
      <c r="D213" s="4"/>
      <c r="E213" s="28"/>
      <c r="F213" s="28"/>
    </row>
    <row r="214" spans="1:6" x14ac:dyDescent="0.25">
      <c r="A214" s="3">
        <v>35885</v>
      </c>
      <c r="B214" s="4">
        <v>1300.3449000000001</v>
      </c>
      <c r="C214" s="4">
        <v>1631.0568000000001</v>
      </c>
      <c r="D214" s="4">
        <v>1158.7</v>
      </c>
      <c r="E214" s="28">
        <v>112.22446707517039</v>
      </c>
      <c r="F214" s="28">
        <v>140.76609993958749</v>
      </c>
    </row>
    <row r="215" spans="1:6" hidden="1" x14ac:dyDescent="0.25">
      <c r="A215" s="3">
        <v>35915</v>
      </c>
      <c r="B215" s="4">
        <v>1303.3153</v>
      </c>
      <c r="C215" s="4"/>
      <c r="D215" s="4"/>
      <c r="E215" s="28"/>
      <c r="F215" s="28"/>
    </row>
    <row r="216" spans="1:6" hidden="1" x14ac:dyDescent="0.25">
      <c r="A216" s="3">
        <v>35946</v>
      </c>
      <c r="B216" s="4">
        <v>1315.7489</v>
      </c>
      <c r="C216" s="4"/>
      <c r="D216" s="4"/>
      <c r="E216" s="28"/>
      <c r="F216" s="28"/>
    </row>
    <row r="217" spans="1:6" x14ac:dyDescent="0.25">
      <c r="A217" s="3">
        <v>35976</v>
      </c>
      <c r="B217" s="4">
        <v>1336.1220000000001</v>
      </c>
      <c r="C217" s="4">
        <v>1673.819</v>
      </c>
      <c r="D217" s="4">
        <v>1161.5</v>
      </c>
      <c r="E217" s="28">
        <v>115.03417993973309</v>
      </c>
      <c r="F217" s="28">
        <v>144.10839431769261</v>
      </c>
    </row>
    <row r="218" spans="1:6" hidden="1" x14ac:dyDescent="0.25">
      <c r="A218" s="3">
        <v>36007</v>
      </c>
      <c r="B218" s="4">
        <v>1326.7636</v>
      </c>
      <c r="C218" s="4"/>
      <c r="D218" s="4"/>
      <c r="E218" s="28"/>
      <c r="F218" s="28"/>
    </row>
    <row r="219" spans="1:6" hidden="1" x14ac:dyDescent="0.25">
      <c r="A219" s="3">
        <v>36038</v>
      </c>
      <c r="B219" s="4">
        <v>1345.6858</v>
      </c>
      <c r="C219" s="4"/>
      <c r="D219" s="4"/>
      <c r="E219" s="28"/>
      <c r="F219" s="28"/>
    </row>
    <row r="220" spans="1:6" x14ac:dyDescent="0.25">
      <c r="A220" s="3">
        <v>36068</v>
      </c>
      <c r="B220" s="4">
        <v>1367.9389000000001</v>
      </c>
      <c r="C220" s="4">
        <v>1713.0679</v>
      </c>
      <c r="D220" s="4">
        <v>1173.9000000000001</v>
      </c>
      <c r="E220" s="28">
        <v>116.5294232898884</v>
      </c>
      <c r="F220" s="28">
        <v>145.92962773660449</v>
      </c>
    </row>
    <row r="221" spans="1:6" hidden="1" x14ac:dyDescent="0.25">
      <c r="A221" s="3">
        <v>36099</v>
      </c>
      <c r="B221" s="4">
        <v>1354.3729000000001</v>
      </c>
      <c r="C221" s="4"/>
      <c r="D221" s="4"/>
      <c r="E221" s="28"/>
      <c r="F221" s="28"/>
    </row>
    <row r="222" spans="1:6" hidden="1" x14ac:dyDescent="0.25">
      <c r="A222" s="3">
        <v>36129</v>
      </c>
      <c r="B222" s="4">
        <v>1369.5781999999999</v>
      </c>
      <c r="C222" s="4"/>
      <c r="D222" s="4"/>
      <c r="E222" s="28"/>
      <c r="F222" s="28"/>
    </row>
    <row r="223" spans="1:6" x14ac:dyDescent="0.25">
      <c r="A223" s="3">
        <v>36160</v>
      </c>
      <c r="B223" s="4">
        <v>1388.414</v>
      </c>
      <c r="C223" s="4">
        <v>1738.6210000000001</v>
      </c>
      <c r="D223" s="4">
        <v>1185.2</v>
      </c>
      <c r="E223" s="28">
        <v>117.1459669254134</v>
      </c>
      <c r="F223" s="28">
        <v>146.69431319608509</v>
      </c>
    </row>
    <row r="224" spans="1:6" hidden="1" x14ac:dyDescent="0.25">
      <c r="A224" s="3">
        <v>36191</v>
      </c>
      <c r="B224" s="4">
        <v>1388.2316000000001</v>
      </c>
      <c r="C224" s="4"/>
      <c r="D224" s="4"/>
      <c r="E224" s="28"/>
      <c r="F224" s="28"/>
    </row>
    <row r="225" spans="1:6" hidden="1" x14ac:dyDescent="0.25">
      <c r="A225" s="3">
        <v>36219</v>
      </c>
      <c r="B225" s="4">
        <v>1404.624</v>
      </c>
      <c r="C225" s="4"/>
      <c r="D225" s="4"/>
      <c r="E225" s="28"/>
      <c r="F225" s="28"/>
    </row>
    <row r="226" spans="1:6" x14ac:dyDescent="0.25">
      <c r="A226" s="3">
        <v>36250</v>
      </c>
      <c r="B226" s="4">
        <v>1423.3418999999999</v>
      </c>
      <c r="C226" s="4">
        <v>1796.2968000000001</v>
      </c>
      <c r="D226" s="4">
        <v>1193.3</v>
      </c>
      <c r="E226" s="28">
        <v>119.2777926757731</v>
      </c>
      <c r="F226" s="28">
        <v>150.53186960529629</v>
      </c>
    </row>
    <row r="227" spans="1:6" hidden="1" x14ac:dyDescent="0.25">
      <c r="A227" s="3">
        <v>36280</v>
      </c>
      <c r="B227" s="4">
        <v>1425.7216000000001</v>
      </c>
      <c r="C227" s="4"/>
      <c r="D227" s="4"/>
      <c r="E227" s="28"/>
      <c r="F227" s="28"/>
    </row>
    <row r="228" spans="1:6" hidden="1" x14ac:dyDescent="0.25">
      <c r="A228" s="3">
        <v>36311</v>
      </c>
      <c r="B228" s="4">
        <v>1440.5888</v>
      </c>
      <c r="C228" s="4"/>
      <c r="D228" s="4"/>
      <c r="E228" s="28"/>
      <c r="F228" s="28"/>
    </row>
    <row r="229" spans="1:6" x14ac:dyDescent="0.25">
      <c r="A229" s="3">
        <v>36341</v>
      </c>
      <c r="B229" s="4">
        <v>1460.5434</v>
      </c>
      <c r="C229" s="4">
        <v>1836.7617</v>
      </c>
      <c r="D229" s="4">
        <v>1209.3</v>
      </c>
      <c r="E229" s="28">
        <v>120.77593649218559</v>
      </c>
      <c r="F229" s="28">
        <v>151.88635574299181</v>
      </c>
    </row>
    <row r="230" spans="1:6" hidden="1" x14ac:dyDescent="0.25">
      <c r="A230" s="3">
        <v>36372</v>
      </c>
      <c r="B230" s="4">
        <v>1450.3978</v>
      </c>
      <c r="C230" s="4"/>
      <c r="D230" s="4"/>
      <c r="E230" s="28"/>
      <c r="F230" s="28"/>
    </row>
    <row r="231" spans="1:6" hidden="1" x14ac:dyDescent="0.25">
      <c r="A231" s="3">
        <v>36403</v>
      </c>
      <c r="B231" s="4">
        <v>1463.9011</v>
      </c>
      <c r="C231" s="4"/>
      <c r="D231" s="4"/>
      <c r="E231" s="28"/>
      <c r="F231" s="28"/>
    </row>
    <row r="232" spans="1:6" x14ac:dyDescent="0.25">
      <c r="A232" s="3">
        <v>36433</v>
      </c>
      <c r="B232" s="4">
        <v>1476.6641999999999</v>
      </c>
      <c r="C232" s="4">
        <v>1844.3171</v>
      </c>
      <c r="D232" s="4">
        <v>1222.2</v>
      </c>
      <c r="E232" s="28">
        <v>120.820176730486</v>
      </c>
      <c r="F232" s="28">
        <v>150.9014154802814</v>
      </c>
    </row>
    <row r="233" spans="1:6" hidden="1" x14ac:dyDescent="0.25">
      <c r="A233" s="3">
        <v>36464</v>
      </c>
      <c r="B233" s="4">
        <v>1466.7753</v>
      </c>
      <c r="C233" s="4"/>
      <c r="D233" s="4"/>
      <c r="E233" s="28"/>
      <c r="F233" s="28"/>
    </row>
    <row r="234" spans="1:6" hidden="1" x14ac:dyDescent="0.25">
      <c r="A234" s="3">
        <v>36494</v>
      </c>
      <c r="B234" s="4">
        <v>1478.6373000000001</v>
      </c>
      <c r="C234" s="4"/>
      <c r="D234" s="4"/>
      <c r="E234" s="28"/>
      <c r="F234" s="28"/>
    </row>
    <row r="235" spans="1:6" x14ac:dyDescent="0.25">
      <c r="A235" s="3">
        <v>36525</v>
      </c>
      <c r="B235" s="4">
        <v>1493.3706</v>
      </c>
      <c r="C235" s="4">
        <v>1892.6638</v>
      </c>
      <c r="D235" s="4">
        <v>1240.9000000000001</v>
      </c>
      <c r="E235" s="28">
        <v>120.3457651704408</v>
      </c>
      <c r="F235" s="28">
        <v>152.52347489725199</v>
      </c>
    </row>
    <row r="236" spans="1:6" hidden="1" x14ac:dyDescent="0.25">
      <c r="A236" s="3">
        <v>36556</v>
      </c>
      <c r="B236" s="4">
        <v>1489.5007000000001</v>
      </c>
      <c r="C236" s="4"/>
      <c r="D236" s="4"/>
      <c r="E236" s="28"/>
      <c r="F236" s="28"/>
    </row>
    <row r="237" spans="1:6" hidden="1" x14ac:dyDescent="0.25">
      <c r="A237" s="3">
        <v>36585</v>
      </c>
      <c r="B237" s="4">
        <v>1495.0447999999999</v>
      </c>
      <c r="C237" s="4"/>
      <c r="D237" s="4"/>
      <c r="E237" s="28"/>
      <c r="F237" s="28"/>
    </row>
    <row r="238" spans="1:6" x14ac:dyDescent="0.25">
      <c r="A238" s="3">
        <v>36616</v>
      </c>
      <c r="B238" s="4">
        <v>1518.1202000000001</v>
      </c>
      <c r="C238" s="4">
        <v>2000.9105999999999</v>
      </c>
      <c r="D238" s="4">
        <v>1260.5999999999999</v>
      </c>
      <c r="E238" s="28">
        <v>120.42838330953521</v>
      </c>
      <c r="F238" s="28">
        <v>158.7268443598287</v>
      </c>
    </row>
    <row r="239" spans="1:6" hidden="1" x14ac:dyDescent="0.25">
      <c r="A239" s="3">
        <v>36646</v>
      </c>
      <c r="B239" s="4">
        <v>1516.8701000000001</v>
      </c>
      <c r="C239" s="4"/>
      <c r="D239" s="4"/>
      <c r="E239" s="28"/>
      <c r="F239" s="28"/>
    </row>
    <row r="240" spans="1:6" hidden="1" x14ac:dyDescent="0.25">
      <c r="A240" s="3">
        <v>36677</v>
      </c>
      <c r="B240" s="4">
        <v>1518.7494999999999</v>
      </c>
      <c r="C240" s="4"/>
      <c r="D240" s="4"/>
      <c r="E240" s="28"/>
      <c r="F240" s="28"/>
    </row>
    <row r="241" spans="1:6" x14ac:dyDescent="0.25">
      <c r="A241" s="3">
        <v>36707</v>
      </c>
      <c r="B241" s="4">
        <v>1538.3630000000001</v>
      </c>
      <c r="C241" s="4">
        <v>2004.3423</v>
      </c>
      <c r="D241" s="4">
        <v>1280.7</v>
      </c>
      <c r="E241" s="28">
        <v>120.1189193409854</v>
      </c>
      <c r="F241" s="28">
        <v>156.5036542515812</v>
      </c>
    </row>
    <row r="242" spans="1:6" hidden="1" x14ac:dyDescent="0.25">
      <c r="A242" s="3">
        <v>36738</v>
      </c>
      <c r="B242" s="4">
        <v>1560.0887</v>
      </c>
      <c r="C242" s="4"/>
      <c r="D242" s="4"/>
      <c r="E242" s="28"/>
      <c r="F242" s="28"/>
    </row>
    <row r="243" spans="1:6" hidden="1" x14ac:dyDescent="0.25">
      <c r="A243" s="3">
        <v>36769</v>
      </c>
      <c r="B243" s="4">
        <v>1559.1660999999999</v>
      </c>
      <c r="C243" s="4"/>
      <c r="D243" s="4"/>
      <c r="E243" s="28"/>
      <c r="F243" s="28"/>
    </row>
    <row r="244" spans="1:6" x14ac:dyDescent="0.25">
      <c r="A244" s="3">
        <v>36799</v>
      </c>
      <c r="B244" s="4">
        <v>1570.7817</v>
      </c>
      <c r="C244" s="4">
        <v>2101.5155</v>
      </c>
      <c r="D244" s="4">
        <v>1301.4000000000001</v>
      </c>
      <c r="E244" s="28">
        <v>120.69937759336101</v>
      </c>
      <c r="F244" s="28">
        <v>161.48113570001539</v>
      </c>
    </row>
    <row r="245" spans="1:6" hidden="1" x14ac:dyDescent="0.25">
      <c r="A245" s="3">
        <v>36830</v>
      </c>
      <c r="B245" s="4">
        <v>1569.4199000000001</v>
      </c>
      <c r="C245" s="4"/>
      <c r="D245" s="4"/>
      <c r="E245" s="28"/>
      <c r="F245" s="28"/>
    </row>
    <row r="246" spans="1:6" hidden="1" x14ac:dyDescent="0.25">
      <c r="A246" s="3">
        <v>36860</v>
      </c>
      <c r="B246" s="4">
        <v>1576.1581000000001</v>
      </c>
      <c r="C246" s="4"/>
      <c r="D246" s="4"/>
      <c r="E246" s="28"/>
      <c r="F246" s="28"/>
    </row>
    <row r="247" spans="1:6" x14ac:dyDescent="0.25">
      <c r="A247" s="3">
        <v>36891</v>
      </c>
      <c r="B247" s="4">
        <v>1584.2689</v>
      </c>
      <c r="C247" s="4">
        <v>2121.6826999999998</v>
      </c>
      <c r="D247" s="4">
        <v>1325.9</v>
      </c>
      <c r="E247" s="28">
        <v>119.48630364280871</v>
      </c>
      <c r="F247" s="28">
        <v>160.01830454785431</v>
      </c>
    </row>
    <row r="248" spans="1:6" hidden="1" x14ac:dyDescent="0.25">
      <c r="A248" s="3">
        <v>36922</v>
      </c>
      <c r="B248" s="4">
        <v>1598.5827999999999</v>
      </c>
      <c r="C248" s="4"/>
      <c r="D248" s="4"/>
      <c r="E248" s="28"/>
      <c r="F248" s="28"/>
    </row>
    <row r="249" spans="1:6" hidden="1" x14ac:dyDescent="0.25">
      <c r="A249" s="3">
        <v>36950</v>
      </c>
      <c r="B249" s="4">
        <v>1612.49</v>
      </c>
      <c r="C249" s="4"/>
      <c r="D249" s="4"/>
      <c r="E249" s="28"/>
      <c r="F249" s="28"/>
    </row>
    <row r="250" spans="1:6" x14ac:dyDescent="0.25">
      <c r="A250" s="3">
        <v>36981</v>
      </c>
      <c r="B250" s="4">
        <v>1627.2699</v>
      </c>
      <c r="C250" s="4">
        <v>2157.4947000000002</v>
      </c>
      <c r="D250" s="4">
        <v>1339.2</v>
      </c>
      <c r="E250" s="28">
        <v>121.5105958781362</v>
      </c>
      <c r="F250" s="28">
        <v>161.10324820788529</v>
      </c>
    </row>
    <row r="251" spans="1:6" hidden="1" x14ac:dyDescent="0.25">
      <c r="A251" s="3">
        <v>37011</v>
      </c>
      <c r="B251" s="4">
        <v>1631.3744999999999</v>
      </c>
      <c r="C251" s="4"/>
      <c r="D251" s="4"/>
      <c r="E251" s="28"/>
      <c r="F251" s="28"/>
    </row>
    <row r="252" spans="1:6" hidden="1" x14ac:dyDescent="0.25">
      <c r="A252" s="3">
        <v>37042</v>
      </c>
      <c r="B252" s="4">
        <v>1636.6265000000001</v>
      </c>
      <c r="C252" s="4"/>
      <c r="D252" s="4"/>
      <c r="E252" s="28"/>
      <c r="F252" s="28"/>
    </row>
    <row r="253" spans="1:6" x14ac:dyDescent="0.25">
      <c r="A253" s="3">
        <v>37072</v>
      </c>
      <c r="B253" s="4">
        <v>1648.1221</v>
      </c>
      <c r="C253" s="4">
        <v>2209.6352000000002</v>
      </c>
      <c r="D253" s="4">
        <v>1351.1</v>
      </c>
      <c r="E253" s="28">
        <v>121.98372437273331</v>
      </c>
      <c r="F253" s="28">
        <v>163.5434238768411</v>
      </c>
    </row>
    <row r="254" spans="1:6" hidden="1" x14ac:dyDescent="0.25">
      <c r="A254" s="3">
        <v>37103</v>
      </c>
      <c r="B254" s="4">
        <v>1648.8759</v>
      </c>
      <c r="C254" s="4"/>
      <c r="D254" s="4"/>
      <c r="E254" s="28"/>
      <c r="F254" s="28"/>
    </row>
    <row r="255" spans="1:6" hidden="1" x14ac:dyDescent="0.25">
      <c r="A255" s="3">
        <v>37134</v>
      </c>
      <c r="B255" s="4">
        <v>1657.1536000000001</v>
      </c>
      <c r="C255" s="4"/>
      <c r="D255" s="4"/>
      <c r="E255" s="28"/>
      <c r="F255" s="28"/>
    </row>
    <row r="256" spans="1:6" x14ac:dyDescent="0.25">
      <c r="A256" s="3">
        <v>37164</v>
      </c>
      <c r="B256" s="4">
        <v>1675.0037</v>
      </c>
      <c r="C256" s="4">
        <v>2266.1199000000001</v>
      </c>
      <c r="D256" s="4">
        <v>1364.4</v>
      </c>
      <c r="E256" s="28">
        <v>122.7648563471123</v>
      </c>
      <c r="F256" s="28">
        <v>166.08911609498679</v>
      </c>
    </row>
    <row r="257" spans="1:6" hidden="1" x14ac:dyDescent="0.25">
      <c r="A257" s="3">
        <v>37195</v>
      </c>
      <c r="B257" s="4">
        <v>1685.1566</v>
      </c>
      <c r="C257" s="4"/>
      <c r="D257" s="4"/>
      <c r="E257" s="28"/>
      <c r="F257" s="28"/>
    </row>
    <row r="258" spans="1:6" hidden="1" x14ac:dyDescent="0.25">
      <c r="A258" s="3">
        <v>37225</v>
      </c>
      <c r="B258" s="4">
        <v>1702.7165</v>
      </c>
      <c r="C258" s="4"/>
      <c r="D258" s="4"/>
      <c r="E258" s="28"/>
      <c r="F258" s="28"/>
    </row>
    <row r="259" spans="1:6" x14ac:dyDescent="0.25">
      <c r="A259" s="3">
        <v>37256</v>
      </c>
      <c r="B259" s="4">
        <v>1715.1809000000001</v>
      </c>
      <c r="C259" s="4">
        <v>2339.8494999999998</v>
      </c>
      <c r="D259" s="4">
        <v>1372.2</v>
      </c>
      <c r="E259" s="28">
        <v>124.9949642909197</v>
      </c>
      <c r="F259" s="28">
        <v>170.51810960501379</v>
      </c>
    </row>
    <row r="260" spans="1:6" hidden="1" x14ac:dyDescent="0.25">
      <c r="A260" s="3">
        <v>37287</v>
      </c>
      <c r="B260" s="4">
        <v>1710.9478999999999</v>
      </c>
      <c r="C260" s="4"/>
      <c r="D260" s="4"/>
      <c r="E260" s="28"/>
      <c r="F260" s="28"/>
    </row>
    <row r="261" spans="1:6" hidden="1" x14ac:dyDescent="0.25">
      <c r="A261" s="3">
        <v>37315</v>
      </c>
      <c r="B261" s="4">
        <v>1719.1278</v>
      </c>
      <c r="C261" s="4"/>
      <c r="D261" s="4"/>
      <c r="E261" s="28"/>
      <c r="F261" s="28"/>
    </row>
    <row r="262" spans="1:6" x14ac:dyDescent="0.25">
      <c r="A262" s="3">
        <v>37346</v>
      </c>
      <c r="B262" s="4">
        <v>1735.0800999999999</v>
      </c>
      <c r="C262" s="4">
        <v>2345.5124000000001</v>
      </c>
      <c r="D262" s="4">
        <v>1380.2</v>
      </c>
      <c r="E262" s="28">
        <v>125.7122228662513</v>
      </c>
      <c r="F262" s="28">
        <v>169.94003767569919</v>
      </c>
    </row>
    <row r="263" spans="1:6" hidden="1" x14ac:dyDescent="0.25">
      <c r="A263" s="3">
        <v>37376</v>
      </c>
      <c r="B263" s="4">
        <v>1739.6257000000001</v>
      </c>
      <c r="C263" s="4"/>
      <c r="D263" s="4"/>
      <c r="E263" s="28"/>
      <c r="F263" s="28"/>
    </row>
    <row r="264" spans="1:6" hidden="1" x14ac:dyDescent="0.25">
      <c r="A264" s="3">
        <v>37407</v>
      </c>
      <c r="B264" s="4">
        <v>1740.8015</v>
      </c>
      <c r="C264" s="4"/>
      <c r="D264" s="4"/>
      <c r="E264" s="28"/>
      <c r="F264" s="28"/>
    </row>
    <row r="265" spans="1:6" x14ac:dyDescent="0.25">
      <c r="A265" s="3">
        <v>37437</v>
      </c>
      <c r="B265" s="4">
        <v>1758.5311999999999</v>
      </c>
      <c r="C265" s="4">
        <v>2355.1588999999999</v>
      </c>
      <c r="D265" s="4">
        <v>1393.4</v>
      </c>
      <c r="E265" s="28">
        <v>126.20433472082679</v>
      </c>
      <c r="F265" s="28">
        <v>169.02245586335579</v>
      </c>
    </row>
    <row r="266" spans="1:6" hidden="1" x14ac:dyDescent="0.25">
      <c r="A266" s="3">
        <v>37468</v>
      </c>
      <c r="B266" s="4">
        <v>1755.8124</v>
      </c>
      <c r="C266" s="4"/>
      <c r="D266" s="4"/>
      <c r="E266" s="28"/>
      <c r="F266" s="28"/>
    </row>
    <row r="267" spans="1:6" hidden="1" x14ac:dyDescent="0.25">
      <c r="A267" s="3">
        <v>37499</v>
      </c>
      <c r="B267" s="4">
        <v>1779.2093</v>
      </c>
      <c r="C267" s="4"/>
      <c r="D267" s="4"/>
      <c r="E267" s="28"/>
      <c r="F267" s="28"/>
    </row>
    <row r="268" spans="1:6" x14ac:dyDescent="0.25">
      <c r="A268" s="3">
        <v>37529</v>
      </c>
      <c r="B268" s="4">
        <v>1790.3735999999999</v>
      </c>
      <c r="C268" s="4">
        <v>2401.8607999999999</v>
      </c>
      <c r="D268" s="4">
        <v>1403.7</v>
      </c>
      <c r="E268" s="28">
        <v>127.54674075657189</v>
      </c>
      <c r="F268" s="28">
        <v>171.10926836218559</v>
      </c>
    </row>
    <row r="269" spans="1:6" hidden="1" x14ac:dyDescent="0.25">
      <c r="A269" s="3">
        <v>37560</v>
      </c>
      <c r="B269" s="4">
        <v>1785.8605</v>
      </c>
      <c r="C269" s="4"/>
      <c r="D269" s="4"/>
      <c r="E269" s="28"/>
      <c r="F269" s="28"/>
    </row>
    <row r="270" spans="1:6" hidden="1" x14ac:dyDescent="0.25">
      <c r="A270" s="3">
        <v>37590</v>
      </c>
      <c r="B270" s="4">
        <v>1793.4078999999999</v>
      </c>
      <c r="C270" s="4"/>
      <c r="D270" s="4"/>
      <c r="E270" s="28"/>
      <c r="F270" s="28"/>
    </row>
    <row r="271" spans="1:6" x14ac:dyDescent="0.25">
      <c r="A271" s="3">
        <v>37621</v>
      </c>
      <c r="B271" s="4">
        <v>1806.8004000000001</v>
      </c>
      <c r="C271" s="4">
        <v>2400.2707999999998</v>
      </c>
      <c r="D271" s="4">
        <v>1411.4</v>
      </c>
      <c r="E271" s="28">
        <v>128.01476548108261</v>
      </c>
      <c r="F271" s="28">
        <v>170.0631146379481</v>
      </c>
    </row>
    <row r="272" spans="1:6" hidden="1" x14ac:dyDescent="0.25">
      <c r="A272" s="3">
        <v>37652</v>
      </c>
      <c r="B272" s="4">
        <v>1813.3746000000001</v>
      </c>
      <c r="C272" s="4"/>
      <c r="D272" s="4"/>
      <c r="E272" s="28"/>
      <c r="F272" s="28"/>
    </row>
    <row r="273" spans="1:6" hidden="1" x14ac:dyDescent="0.25">
      <c r="A273" s="3">
        <v>37680</v>
      </c>
      <c r="B273" s="4">
        <v>1825.5342000000001</v>
      </c>
      <c r="C273" s="4"/>
      <c r="D273" s="4"/>
      <c r="E273" s="28"/>
      <c r="F273" s="28"/>
    </row>
    <row r="274" spans="1:6" x14ac:dyDescent="0.25">
      <c r="A274" s="3">
        <v>37711</v>
      </c>
      <c r="B274" s="4">
        <v>1852.2363</v>
      </c>
      <c r="C274" s="4">
        <v>2484.9344999999998</v>
      </c>
      <c r="D274" s="4">
        <v>1421.8</v>
      </c>
      <c r="E274" s="28">
        <v>130.27403994936</v>
      </c>
      <c r="F274" s="28">
        <v>174.7738430158953</v>
      </c>
    </row>
    <row r="275" spans="1:6" hidden="1" x14ac:dyDescent="0.25">
      <c r="A275" s="3">
        <v>37741</v>
      </c>
      <c r="B275" s="4">
        <v>1856.0957000000001</v>
      </c>
      <c r="C275" s="4"/>
      <c r="D275" s="4"/>
      <c r="E275" s="28"/>
      <c r="F275" s="28"/>
    </row>
    <row r="276" spans="1:6" hidden="1" x14ac:dyDescent="0.25">
      <c r="A276" s="3">
        <v>37772</v>
      </c>
      <c r="B276" s="4">
        <v>1858.3503000000001</v>
      </c>
      <c r="C276" s="4"/>
      <c r="D276" s="4"/>
      <c r="E276" s="28"/>
      <c r="F276" s="28"/>
    </row>
    <row r="277" spans="1:6" x14ac:dyDescent="0.25">
      <c r="A277" s="3">
        <v>37802</v>
      </c>
      <c r="B277" s="4">
        <v>1883.6396</v>
      </c>
      <c r="C277" s="4">
        <v>2523.7944000000002</v>
      </c>
      <c r="D277" s="4">
        <v>1423.9</v>
      </c>
      <c r="E277" s="28">
        <v>132.28735163986241</v>
      </c>
      <c r="F277" s="28">
        <v>177.245199803357</v>
      </c>
    </row>
    <row r="278" spans="1:6" hidden="1" x14ac:dyDescent="0.25">
      <c r="A278" s="3">
        <v>37833</v>
      </c>
      <c r="B278" s="4">
        <v>1876.1164000000001</v>
      </c>
      <c r="C278" s="4"/>
      <c r="D278" s="4"/>
      <c r="E278" s="28"/>
      <c r="F278" s="28"/>
    </row>
    <row r="279" spans="1:6" hidden="1" x14ac:dyDescent="0.25">
      <c r="A279" s="3">
        <v>37864</v>
      </c>
      <c r="B279" s="4">
        <v>1885.9960000000001</v>
      </c>
      <c r="C279" s="4"/>
      <c r="D279" s="4"/>
      <c r="E279" s="28"/>
      <c r="F279" s="28"/>
    </row>
    <row r="280" spans="1:6" x14ac:dyDescent="0.25">
      <c r="A280" s="3">
        <v>37894</v>
      </c>
      <c r="B280" s="4">
        <v>1907.2284</v>
      </c>
      <c r="C280" s="4">
        <v>2561.6768999999999</v>
      </c>
      <c r="D280" s="4">
        <v>1428.1</v>
      </c>
      <c r="E280" s="28">
        <v>133.55005951964151</v>
      </c>
      <c r="F280" s="28">
        <v>179.3765772704993</v>
      </c>
    </row>
    <row r="281" spans="1:6" hidden="1" x14ac:dyDescent="0.25">
      <c r="A281" s="3">
        <v>37925</v>
      </c>
      <c r="B281" s="4">
        <v>1899.9088999999999</v>
      </c>
      <c r="C281" s="4"/>
      <c r="D281" s="4"/>
      <c r="E281" s="28"/>
      <c r="F281" s="28"/>
    </row>
    <row r="282" spans="1:6" hidden="1" x14ac:dyDescent="0.25">
      <c r="A282" s="3">
        <v>37955</v>
      </c>
      <c r="B282" s="4">
        <v>1912.3579</v>
      </c>
      <c r="C282" s="4"/>
      <c r="D282" s="4"/>
      <c r="E282" s="28"/>
      <c r="F282" s="28"/>
    </row>
    <row r="283" spans="1:6" x14ac:dyDescent="0.25">
      <c r="A283" s="3">
        <v>37986</v>
      </c>
      <c r="B283" s="4">
        <v>1941.4368999999999</v>
      </c>
      <c r="C283" s="4">
        <v>2563.9949999999999</v>
      </c>
      <c r="D283" s="4">
        <v>1438.9</v>
      </c>
      <c r="E283" s="28">
        <v>134.92507470984779</v>
      </c>
      <c r="F283" s="28">
        <v>178.19132670790191</v>
      </c>
    </row>
    <row r="284" spans="1:6" hidden="1" x14ac:dyDescent="0.25">
      <c r="A284" s="3">
        <v>38017</v>
      </c>
      <c r="B284" s="4">
        <v>1939.135</v>
      </c>
      <c r="C284" s="4"/>
      <c r="D284" s="4"/>
      <c r="E284" s="28"/>
      <c r="F284" s="28"/>
    </row>
    <row r="285" spans="1:6" hidden="1" x14ac:dyDescent="0.25">
      <c r="A285" s="3">
        <v>38046</v>
      </c>
      <c r="B285" s="4">
        <v>1949.0255</v>
      </c>
      <c r="C285" s="4"/>
      <c r="D285" s="4"/>
      <c r="E285" s="28"/>
      <c r="F285" s="28"/>
    </row>
    <row r="286" spans="1:6" x14ac:dyDescent="0.25">
      <c r="A286" s="3">
        <v>38077</v>
      </c>
      <c r="B286" s="4">
        <v>1990.0710999999999</v>
      </c>
      <c r="C286" s="4">
        <v>2672.1777999999999</v>
      </c>
      <c r="D286" s="4">
        <v>1452.4</v>
      </c>
      <c r="E286" s="28">
        <v>137.01949187551639</v>
      </c>
      <c r="F286" s="28">
        <v>183.98359955935001</v>
      </c>
    </row>
    <row r="287" spans="1:6" hidden="1" x14ac:dyDescent="0.25">
      <c r="A287" s="3">
        <v>38107</v>
      </c>
      <c r="B287" s="4">
        <v>2008.4623999999999</v>
      </c>
      <c r="C287" s="4"/>
      <c r="D287" s="4"/>
      <c r="E287" s="28"/>
      <c r="F287" s="28"/>
    </row>
    <row r="288" spans="1:6" hidden="1" x14ac:dyDescent="0.25">
      <c r="A288" s="3">
        <v>38138</v>
      </c>
      <c r="B288" s="4">
        <v>2016.2146</v>
      </c>
      <c r="C288" s="4"/>
      <c r="D288" s="4"/>
      <c r="E288" s="28"/>
      <c r="F288" s="28"/>
    </row>
    <row r="289" spans="1:6" x14ac:dyDescent="0.25">
      <c r="A289" s="3">
        <v>38168</v>
      </c>
      <c r="B289" s="4">
        <v>2036.1498999999999</v>
      </c>
      <c r="C289" s="4">
        <v>2722.8377999999998</v>
      </c>
      <c r="D289" s="4">
        <v>1471.4</v>
      </c>
      <c r="E289" s="28">
        <v>138.3818064428435</v>
      </c>
      <c r="F289" s="28">
        <v>185.0508223460649</v>
      </c>
    </row>
    <row r="290" spans="1:6" hidden="1" x14ac:dyDescent="0.25">
      <c r="A290" s="3">
        <v>38199</v>
      </c>
      <c r="B290" s="4">
        <v>2028.2783999999999</v>
      </c>
      <c r="C290" s="4"/>
      <c r="D290" s="4"/>
      <c r="E290" s="28"/>
      <c r="F290" s="28"/>
    </row>
    <row r="291" spans="1:6" hidden="1" x14ac:dyDescent="0.25">
      <c r="A291" s="3">
        <v>38230</v>
      </c>
      <c r="B291" s="4">
        <v>2040.2933</v>
      </c>
      <c r="C291" s="4"/>
      <c r="D291" s="4"/>
      <c r="E291" s="28"/>
      <c r="F291" s="28"/>
    </row>
    <row r="292" spans="1:6" x14ac:dyDescent="0.25">
      <c r="A292" s="3">
        <v>38260</v>
      </c>
      <c r="B292" s="4">
        <v>2062.0374999999999</v>
      </c>
      <c r="C292" s="4">
        <v>2790.1628000000001</v>
      </c>
      <c r="D292" s="4">
        <v>1490.6</v>
      </c>
      <c r="E292" s="28">
        <v>138.33607272239371</v>
      </c>
      <c r="F292" s="28">
        <v>187.18387226620149</v>
      </c>
    </row>
    <row r="293" spans="1:6" hidden="1" x14ac:dyDescent="0.25">
      <c r="A293" s="3">
        <v>38291</v>
      </c>
      <c r="B293" s="4">
        <v>2070.826</v>
      </c>
      <c r="C293" s="4"/>
      <c r="D293" s="4"/>
      <c r="E293" s="28"/>
      <c r="F293" s="28"/>
    </row>
    <row r="294" spans="1:6" hidden="1" x14ac:dyDescent="0.25">
      <c r="A294" s="3">
        <v>38321</v>
      </c>
      <c r="B294" s="4">
        <v>2089.4825999999998</v>
      </c>
      <c r="C294" s="4"/>
      <c r="D294" s="4"/>
      <c r="E294" s="28"/>
      <c r="F294" s="28"/>
    </row>
    <row r="295" spans="1:6" x14ac:dyDescent="0.25">
      <c r="A295" s="3">
        <v>38352</v>
      </c>
      <c r="B295" s="4">
        <v>2111.4877999999999</v>
      </c>
      <c r="C295" s="4">
        <v>2865.9416000000001</v>
      </c>
      <c r="D295" s="4">
        <v>1509.6</v>
      </c>
      <c r="E295" s="28">
        <v>139.87068097509271</v>
      </c>
      <c r="F295" s="28">
        <v>189.8477477477478</v>
      </c>
    </row>
    <row r="296" spans="1:6" hidden="1" x14ac:dyDescent="0.25">
      <c r="A296" s="3">
        <v>38383</v>
      </c>
      <c r="B296" s="4">
        <v>2123.4369999999999</v>
      </c>
      <c r="C296" s="4"/>
      <c r="D296" s="4"/>
      <c r="E296" s="28"/>
      <c r="F296" s="28"/>
    </row>
    <row r="297" spans="1:6" hidden="1" x14ac:dyDescent="0.25">
      <c r="A297" s="3">
        <v>38411</v>
      </c>
      <c r="B297" s="4">
        <v>2148.7067000000002</v>
      </c>
      <c r="C297" s="4"/>
      <c r="D297" s="4"/>
      <c r="E297" s="28"/>
      <c r="F297" s="28"/>
    </row>
    <row r="298" spans="1:6" x14ac:dyDescent="0.25">
      <c r="A298" s="3">
        <v>38442</v>
      </c>
      <c r="B298" s="4">
        <v>2180.5596999999998</v>
      </c>
      <c r="C298" s="4">
        <v>2991.6176999999998</v>
      </c>
      <c r="D298" s="4">
        <v>1521.3</v>
      </c>
      <c r="E298" s="28">
        <v>143.33528561099061</v>
      </c>
      <c r="F298" s="28">
        <v>196.648767501479</v>
      </c>
    </row>
    <row r="299" spans="1:6" hidden="1" x14ac:dyDescent="0.25">
      <c r="A299" s="3">
        <v>38472</v>
      </c>
      <c r="B299" s="4">
        <v>2189.8888999999999</v>
      </c>
      <c r="C299" s="4"/>
      <c r="D299" s="4"/>
      <c r="E299" s="28"/>
      <c r="F299" s="28"/>
    </row>
    <row r="300" spans="1:6" hidden="1" x14ac:dyDescent="0.25">
      <c r="A300" s="3">
        <v>38503</v>
      </c>
      <c r="B300" s="4">
        <v>2207.0048000000002</v>
      </c>
      <c r="C300" s="4"/>
      <c r="D300" s="4"/>
      <c r="E300" s="28"/>
      <c r="F300" s="28"/>
    </row>
    <row r="301" spans="1:6" x14ac:dyDescent="0.25">
      <c r="A301" s="3">
        <v>38533</v>
      </c>
      <c r="B301" s="4">
        <v>2255.9953999999998</v>
      </c>
      <c r="C301" s="4">
        <v>3103.7336</v>
      </c>
      <c r="D301" s="4">
        <v>1547.6</v>
      </c>
      <c r="E301" s="28">
        <v>145.77380460067201</v>
      </c>
      <c r="F301" s="28">
        <v>200.5514086327216</v>
      </c>
    </row>
    <row r="302" spans="1:6" hidden="1" x14ac:dyDescent="0.25">
      <c r="A302" s="3">
        <v>38564</v>
      </c>
      <c r="B302" s="4">
        <v>2253.1498999999999</v>
      </c>
      <c r="C302" s="4"/>
      <c r="D302" s="4"/>
      <c r="E302" s="28"/>
      <c r="F302" s="28"/>
    </row>
    <row r="303" spans="1:6" hidden="1" x14ac:dyDescent="0.25">
      <c r="A303" s="3">
        <v>38595</v>
      </c>
      <c r="B303" s="4">
        <v>2297.4913999999999</v>
      </c>
      <c r="C303" s="4"/>
      <c r="D303" s="4"/>
      <c r="E303" s="28"/>
      <c r="F303" s="28"/>
    </row>
    <row r="304" spans="1:6" x14ac:dyDescent="0.25">
      <c r="A304" s="3">
        <v>38625</v>
      </c>
      <c r="B304" s="4">
        <v>2316.8580000000002</v>
      </c>
      <c r="C304" s="4">
        <v>3198.886</v>
      </c>
      <c r="D304" s="4">
        <v>1570.1</v>
      </c>
      <c r="E304" s="28">
        <v>147.56117444748739</v>
      </c>
      <c r="F304" s="28">
        <v>203.7377237118655</v>
      </c>
    </row>
    <row r="305" spans="1:6" hidden="1" x14ac:dyDescent="0.25">
      <c r="A305" s="3">
        <v>38656</v>
      </c>
      <c r="B305" s="4">
        <v>2328.5808999999999</v>
      </c>
      <c r="C305" s="4"/>
      <c r="D305" s="4"/>
      <c r="E305" s="28"/>
      <c r="F305" s="28"/>
    </row>
    <row r="306" spans="1:6" hidden="1" x14ac:dyDescent="0.25">
      <c r="A306" s="3">
        <v>38686</v>
      </c>
      <c r="B306" s="4">
        <v>2360.0407</v>
      </c>
      <c r="C306" s="4"/>
      <c r="D306" s="4"/>
      <c r="E306" s="28"/>
      <c r="F306" s="28"/>
    </row>
    <row r="307" spans="1:6" x14ac:dyDescent="0.25">
      <c r="A307" s="3">
        <v>38717</v>
      </c>
      <c r="B307" s="4">
        <v>2406.9989</v>
      </c>
      <c r="C307" s="4">
        <v>3346.4243000000001</v>
      </c>
      <c r="D307" s="4">
        <v>1590</v>
      </c>
      <c r="E307" s="28">
        <v>151.3835786163522</v>
      </c>
      <c r="F307" s="28">
        <v>210.46693710691821</v>
      </c>
    </row>
    <row r="308" spans="1:6" hidden="1" x14ac:dyDescent="0.25">
      <c r="A308" s="3">
        <v>38748</v>
      </c>
      <c r="B308" s="4">
        <v>2412.8753000000002</v>
      </c>
      <c r="C308" s="4"/>
      <c r="D308" s="4"/>
      <c r="E308" s="28"/>
      <c r="F308" s="28"/>
    </row>
    <row r="309" spans="1:6" hidden="1" x14ac:dyDescent="0.25">
      <c r="A309" s="3">
        <v>38776</v>
      </c>
      <c r="B309" s="4">
        <v>2437.8090000000002</v>
      </c>
      <c r="C309" s="4"/>
      <c r="D309" s="4"/>
      <c r="E309" s="28"/>
      <c r="F309" s="28"/>
    </row>
    <row r="310" spans="1:6" x14ac:dyDescent="0.25">
      <c r="A310" s="3">
        <v>38807</v>
      </c>
      <c r="B310" s="4">
        <v>2485.3020999999999</v>
      </c>
      <c r="C310" s="4">
        <v>3507.1194999999998</v>
      </c>
      <c r="D310" s="4">
        <v>1616.8</v>
      </c>
      <c r="E310" s="28">
        <v>153.71734908461161</v>
      </c>
      <c r="F310" s="28">
        <v>216.91733671449779</v>
      </c>
    </row>
    <row r="311" spans="1:6" hidden="1" x14ac:dyDescent="0.25">
      <c r="A311" s="3">
        <v>38837</v>
      </c>
      <c r="B311" s="4">
        <v>2508.3440999999998</v>
      </c>
      <c r="C311" s="4"/>
      <c r="D311" s="4"/>
      <c r="E311" s="28"/>
      <c r="F311" s="28"/>
    </row>
    <row r="312" spans="1:6" hidden="1" x14ac:dyDescent="0.25">
      <c r="A312" s="3">
        <v>38868</v>
      </c>
      <c r="B312" s="4">
        <v>2536.8092000000001</v>
      </c>
      <c r="C312" s="4"/>
      <c r="D312" s="4"/>
      <c r="E312" s="28"/>
      <c r="F312" s="28"/>
    </row>
    <row r="313" spans="1:6" x14ac:dyDescent="0.25">
      <c r="A313" s="3">
        <v>38898</v>
      </c>
      <c r="B313" s="4">
        <v>2581.5252</v>
      </c>
      <c r="C313" s="4">
        <v>3670.5156000000002</v>
      </c>
      <c r="D313" s="4">
        <v>1642.9</v>
      </c>
      <c r="E313" s="28">
        <v>157.13221742041509</v>
      </c>
      <c r="F313" s="28">
        <v>223.4168604297279</v>
      </c>
    </row>
    <row r="314" spans="1:6" hidden="1" x14ac:dyDescent="0.25">
      <c r="A314" s="3">
        <v>38929</v>
      </c>
      <c r="B314" s="4">
        <v>2594.6945000000001</v>
      </c>
      <c r="C314" s="4"/>
      <c r="D314" s="4"/>
      <c r="E314" s="28"/>
      <c r="F314" s="28"/>
    </row>
    <row r="315" spans="1:6" hidden="1" x14ac:dyDescent="0.25">
      <c r="A315" s="3">
        <v>38960</v>
      </c>
      <c r="B315" s="4">
        <v>2612.8613999999998</v>
      </c>
      <c r="C315" s="4"/>
      <c r="D315" s="4"/>
      <c r="E315" s="28"/>
      <c r="F315" s="28"/>
    </row>
    <row r="316" spans="1:6" x14ac:dyDescent="0.25">
      <c r="A316" s="3">
        <v>38990</v>
      </c>
      <c r="B316" s="4">
        <v>2650.4591</v>
      </c>
      <c r="C316" s="4">
        <v>3816.2347</v>
      </c>
      <c r="D316" s="4">
        <v>1668.4</v>
      </c>
      <c r="E316" s="28">
        <v>158.8623291776552</v>
      </c>
      <c r="F316" s="28">
        <v>228.73619635579001</v>
      </c>
    </row>
    <row r="317" spans="1:6" hidden="1" x14ac:dyDescent="0.25">
      <c r="A317" s="3">
        <v>39021</v>
      </c>
      <c r="B317" s="4">
        <v>2663.0554999999999</v>
      </c>
      <c r="C317" s="4"/>
      <c r="D317" s="4"/>
      <c r="E317" s="28"/>
      <c r="F317" s="28"/>
    </row>
    <row r="318" spans="1:6" hidden="1" x14ac:dyDescent="0.25">
      <c r="A318" s="3">
        <v>39051</v>
      </c>
      <c r="B318" s="4">
        <v>2698.3429000000001</v>
      </c>
      <c r="C318" s="4"/>
      <c r="D318" s="4"/>
      <c r="E318" s="28"/>
      <c r="F318" s="28"/>
    </row>
    <row r="319" spans="1:6" x14ac:dyDescent="0.25">
      <c r="A319" s="3">
        <v>39082</v>
      </c>
      <c r="B319" s="4">
        <v>2743.5349999999999</v>
      </c>
      <c r="C319" s="4">
        <v>3960.1462000000001</v>
      </c>
      <c r="D319" s="4">
        <v>1685.2</v>
      </c>
      <c r="E319" s="28">
        <v>162.8017446000475</v>
      </c>
      <c r="F319" s="28">
        <v>234.99562069784</v>
      </c>
    </row>
    <row r="320" spans="1:6" hidden="1" x14ac:dyDescent="0.25">
      <c r="A320" s="3">
        <v>39113</v>
      </c>
      <c r="B320" s="4">
        <v>2747.1756</v>
      </c>
      <c r="C320" s="4"/>
      <c r="D320" s="4"/>
      <c r="E320" s="28"/>
      <c r="F320" s="28"/>
    </row>
    <row r="321" spans="1:6" hidden="1" x14ac:dyDescent="0.25">
      <c r="A321" s="3">
        <v>39141</v>
      </c>
      <c r="B321" s="4">
        <v>2778.5990000000002</v>
      </c>
      <c r="C321" s="4"/>
      <c r="D321" s="4"/>
      <c r="E321" s="28"/>
      <c r="F321" s="28"/>
    </row>
    <row r="322" spans="1:6" x14ac:dyDescent="0.25">
      <c r="A322" s="3">
        <v>39172</v>
      </c>
      <c r="B322" s="4">
        <v>2823.1426999999999</v>
      </c>
      <c r="C322" s="4">
        <v>4036.9706999999999</v>
      </c>
      <c r="D322" s="4">
        <v>1702.7</v>
      </c>
      <c r="E322" s="28">
        <v>165.80388206965409</v>
      </c>
      <c r="F322" s="28">
        <v>237.0923063369942</v>
      </c>
    </row>
    <row r="323" spans="1:6" hidden="1" x14ac:dyDescent="0.25">
      <c r="A323" s="3">
        <v>39202</v>
      </c>
      <c r="B323" s="4">
        <v>2838.9735999999998</v>
      </c>
      <c r="C323" s="4"/>
      <c r="D323" s="4"/>
      <c r="E323" s="28"/>
      <c r="F323" s="28"/>
    </row>
    <row r="324" spans="1:6" hidden="1" x14ac:dyDescent="0.25">
      <c r="A324" s="3">
        <v>39233</v>
      </c>
      <c r="B324" s="4">
        <v>2859.0059999999999</v>
      </c>
      <c r="C324" s="4"/>
      <c r="D324" s="4"/>
      <c r="E324" s="28"/>
      <c r="F324" s="28"/>
    </row>
    <row r="325" spans="1:6" x14ac:dyDescent="0.25">
      <c r="A325" s="3">
        <v>39263</v>
      </c>
      <c r="B325" s="4">
        <v>2911.2604000000001</v>
      </c>
      <c r="C325" s="4">
        <v>4088.3258000000001</v>
      </c>
      <c r="D325" s="4">
        <v>1705</v>
      </c>
      <c r="E325" s="28">
        <v>170.74841055718471</v>
      </c>
      <c r="F325" s="28">
        <v>239.78450439882701</v>
      </c>
    </row>
    <row r="326" spans="1:6" hidden="1" x14ac:dyDescent="0.25">
      <c r="A326" s="3">
        <v>39294</v>
      </c>
      <c r="B326" s="4">
        <v>2914.0621000000001</v>
      </c>
      <c r="C326" s="4"/>
      <c r="D326" s="4"/>
      <c r="E326" s="28"/>
      <c r="F326" s="28"/>
    </row>
    <row r="327" spans="1:6" hidden="1" x14ac:dyDescent="0.25">
      <c r="A327" s="3">
        <v>39325</v>
      </c>
      <c r="B327" s="4">
        <v>2942.3843000000002</v>
      </c>
      <c r="C327" s="4"/>
      <c r="D327" s="4"/>
      <c r="E327" s="28"/>
      <c r="F327" s="28"/>
    </row>
    <row r="328" spans="1:6" x14ac:dyDescent="0.25">
      <c r="A328" s="3">
        <v>39355</v>
      </c>
      <c r="B328" s="4">
        <v>2981.6190999999999</v>
      </c>
      <c r="C328" s="4">
        <v>4177.3149999999996</v>
      </c>
      <c r="D328" s="4">
        <v>1717.2</v>
      </c>
      <c r="E328" s="28">
        <v>173.63260540414629</v>
      </c>
      <c r="F328" s="28">
        <v>243.26316095970179</v>
      </c>
    </row>
    <row r="329" spans="1:6" hidden="1" x14ac:dyDescent="0.25">
      <c r="A329" s="3">
        <v>39386</v>
      </c>
      <c r="B329" s="4">
        <v>2993.2482</v>
      </c>
      <c r="C329" s="4"/>
      <c r="D329" s="4"/>
      <c r="E329" s="28"/>
      <c r="F329" s="28"/>
    </row>
    <row r="330" spans="1:6" hidden="1" x14ac:dyDescent="0.25">
      <c r="A330" s="3">
        <v>39416</v>
      </c>
      <c r="B330" s="4">
        <v>3032.6574999999998</v>
      </c>
      <c r="C330" s="4"/>
      <c r="D330" s="4"/>
      <c r="E330" s="28"/>
      <c r="F330" s="28"/>
    </row>
    <row r="331" spans="1:6" x14ac:dyDescent="0.25">
      <c r="A331" s="3">
        <v>39447</v>
      </c>
      <c r="B331" s="4">
        <v>3096.0488999999998</v>
      </c>
      <c r="C331" s="4">
        <v>4333.3896999999997</v>
      </c>
      <c r="D331" s="4">
        <v>1743.1</v>
      </c>
      <c r="E331" s="28">
        <v>177.61740003442139</v>
      </c>
      <c r="F331" s="28">
        <v>248.60247260627619</v>
      </c>
    </row>
    <row r="332" spans="1:6" hidden="1" x14ac:dyDescent="0.25">
      <c r="A332" s="3">
        <v>39478</v>
      </c>
      <c r="B332" s="4">
        <v>3092.5686000000001</v>
      </c>
      <c r="C332" s="4"/>
      <c r="D332" s="4"/>
      <c r="E332" s="28"/>
      <c r="F332" s="28"/>
    </row>
    <row r="333" spans="1:6" hidden="1" x14ac:dyDescent="0.25">
      <c r="A333" s="3">
        <v>39507</v>
      </c>
      <c r="B333" s="4">
        <v>3113.1469999999999</v>
      </c>
      <c r="C333" s="4"/>
      <c r="D333" s="4"/>
      <c r="E333" s="28"/>
      <c r="F333" s="28"/>
    </row>
    <row r="334" spans="1:6" x14ac:dyDescent="0.25">
      <c r="A334" s="3">
        <v>39538</v>
      </c>
      <c r="B334" s="4">
        <v>3156.1062999999999</v>
      </c>
      <c r="C334" s="4">
        <v>4430.1189000000004</v>
      </c>
      <c r="D334" s="4">
        <v>1759.9</v>
      </c>
      <c r="E334" s="28">
        <v>179.33441104608221</v>
      </c>
      <c r="F334" s="28">
        <v>251.7256037274845</v>
      </c>
    </row>
    <row r="335" spans="1:6" hidden="1" x14ac:dyDescent="0.25">
      <c r="A335" s="3">
        <v>39568</v>
      </c>
      <c r="B335" s="4">
        <v>3158.893</v>
      </c>
      <c r="C335" s="4"/>
      <c r="D335" s="4"/>
      <c r="E335" s="28"/>
      <c r="F335" s="28"/>
    </row>
    <row r="336" spans="1:6" hidden="1" x14ac:dyDescent="0.25">
      <c r="A336" s="3">
        <v>39599</v>
      </c>
      <c r="B336" s="4">
        <v>3189.9526999999998</v>
      </c>
      <c r="C336" s="4"/>
      <c r="D336" s="4"/>
      <c r="E336" s="28"/>
      <c r="F336" s="28"/>
    </row>
    <row r="337" spans="1:6" x14ac:dyDescent="0.25">
      <c r="A337" s="3">
        <v>39629</v>
      </c>
      <c r="B337" s="4">
        <v>3232.1453000000001</v>
      </c>
      <c r="C337" s="4">
        <v>4515.8355000000001</v>
      </c>
      <c r="D337" s="4">
        <v>1787.6</v>
      </c>
      <c r="E337" s="28">
        <v>180.8092022823898</v>
      </c>
      <c r="F337" s="28">
        <v>252.62002125755211</v>
      </c>
    </row>
    <row r="338" spans="1:6" hidden="1" x14ac:dyDescent="0.25">
      <c r="A338" s="3">
        <v>39660</v>
      </c>
      <c r="B338" s="4">
        <v>3222.6801999999998</v>
      </c>
      <c r="C338" s="4"/>
      <c r="D338" s="4"/>
      <c r="E338" s="28"/>
      <c r="F338" s="28"/>
    </row>
    <row r="339" spans="1:6" hidden="1" x14ac:dyDescent="0.25">
      <c r="A339" s="3">
        <v>39691</v>
      </c>
      <c r="B339" s="4">
        <v>3238.3224</v>
      </c>
      <c r="C339" s="4"/>
      <c r="D339" s="4"/>
      <c r="E339" s="28"/>
      <c r="F339" s="28"/>
    </row>
    <row r="340" spans="1:6" x14ac:dyDescent="0.25">
      <c r="A340" s="3">
        <v>39721</v>
      </c>
      <c r="B340" s="4">
        <v>3273.3163</v>
      </c>
      <c r="C340" s="4">
        <v>4583.9624999999996</v>
      </c>
      <c r="D340" s="4">
        <v>1809.4</v>
      </c>
      <c r="E340" s="28">
        <v>180.9061733171217</v>
      </c>
      <c r="F340" s="28">
        <v>253.34157731844809</v>
      </c>
    </row>
    <row r="341" spans="1:6" hidden="1" x14ac:dyDescent="0.25">
      <c r="A341" s="3">
        <v>39752</v>
      </c>
      <c r="B341" s="4">
        <v>3283.7460000000001</v>
      </c>
      <c r="C341" s="4"/>
      <c r="D341" s="4"/>
      <c r="E341" s="28"/>
      <c r="F341" s="28"/>
    </row>
    <row r="342" spans="1:6" hidden="1" x14ac:dyDescent="0.25">
      <c r="A342" s="3">
        <v>39782</v>
      </c>
      <c r="B342" s="4">
        <v>3305.0970000000002</v>
      </c>
      <c r="C342" s="4"/>
      <c r="D342" s="4"/>
      <c r="E342" s="28"/>
      <c r="F342" s="28"/>
    </row>
    <row r="343" spans="1:6" x14ac:dyDescent="0.25">
      <c r="A343" s="3">
        <v>39813</v>
      </c>
      <c r="B343" s="4">
        <v>3316.9355</v>
      </c>
      <c r="C343" s="4">
        <v>4619.0618999999997</v>
      </c>
      <c r="D343" s="4">
        <v>1809.8</v>
      </c>
      <c r="E343" s="28">
        <v>183.27635650348111</v>
      </c>
      <c r="F343" s="28">
        <v>255.22499171179129</v>
      </c>
    </row>
    <row r="344" spans="1:6" hidden="1" x14ac:dyDescent="0.25">
      <c r="A344" s="3">
        <v>39844</v>
      </c>
      <c r="B344" s="4">
        <v>3304.9220999999998</v>
      </c>
      <c r="C344" s="4"/>
      <c r="D344" s="4"/>
      <c r="E344" s="28"/>
      <c r="F344" s="28"/>
    </row>
    <row r="345" spans="1:6" hidden="1" x14ac:dyDescent="0.25">
      <c r="A345" s="3">
        <v>39872</v>
      </c>
      <c r="B345" s="4">
        <v>3298.5666000000001</v>
      </c>
      <c r="C345" s="4"/>
      <c r="D345" s="4"/>
      <c r="E345" s="28"/>
      <c r="F345" s="28"/>
    </row>
    <row r="346" spans="1:6" x14ac:dyDescent="0.25">
      <c r="A346" s="3">
        <v>39903</v>
      </c>
      <c r="B346" s="4">
        <v>3311.1628000000001</v>
      </c>
      <c r="C346" s="4">
        <v>4687.9187000000002</v>
      </c>
      <c r="D346" s="4">
        <v>1798.5</v>
      </c>
      <c r="E346" s="28">
        <v>184.1069113149847</v>
      </c>
      <c r="F346" s="28">
        <v>260.65714206283008</v>
      </c>
    </row>
    <row r="347" spans="1:6" hidden="1" x14ac:dyDescent="0.25">
      <c r="A347" s="3">
        <v>39933</v>
      </c>
      <c r="B347" s="4">
        <v>3307.9265999999998</v>
      </c>
      <c r="C347" s="4"/>
      <c r="D347" s="4"/>
      <c r="E347" s="28"/>
      <c r="F347" s="28"/>
    </row>
    <row r="348" spans="1:6" hidden="1" x14ac:dyDescent="0.25">
      <c r="A348" s="3">
        <v>39964</v>
      </c>
      <c r="B348" s="4">
        <v>3294.8535000000002</v>
      </c>
      <c r="C348" s="4"/>
      <c r="D348" s="4"/>
      <c r="E348" s="28"/>
      <c r="F348" s="28"/>
    </row>
    <row r="349" spans="1:6" x14ac:dyDescent="0.25">
      <c r="A349" s="3">
        <v>39994</v>
      </c>
      <c r="B349" s="4">
        <v>3313.3471</v>
      </c>
      <c r="C349" s="4">
        <v>4675.1758</v>
      </c>
      <c r="D349" s="4">
        <v>1768.8</v>
      </c>
      <c r="E349" s="28">
        <v>187.32174920850301</v>
      </c>
      <c r="F349" s="28">
        <v>264.31342152872003</v>
      </c>
    </row>
    <row r="350" spans="1:6" hidden="1" x14ac:dyDescent="0.25">
      <c r="A350" s="3">
        <v>40025</v>
      </c>
      <c r="B350" s="4">
        <v>3296.8921</v>
      </c>
      <c r="C350" s="4"/>
      <c r="D350" s="4"/>
      <c r="E350" s="28"/>
      <c r="F350" s="28"/>
    </row>
    <row r="351" spans="1:6" hidden="1" x14ac:dyDescent="0.25">
      <c r="A351" s="3">
        <v>40056</v>
      </c>
      <c r="B351" s="4">
        <v>3298.7406000000001</v>
      </c>
      <c r="C351" s="4"/>
      <c r="D351" s="4"/>
      <c r="E351" s="28"/>
      <c r="F351" s="28"/>
    </row>
    <row r="352" spans="1:6" x14ac:dyDescent="0.25">
      <c r="A352" s="3">
        <v>40086</v>
      </c>
      <c r="B352" s="4">
        <v>3305.5005999999998</v>
      </c>
      <c r="C352" s="4">
        <v>4734.9501</v>
      </c>
      <c r="D352" s="4">
        <v>1743.5</v>
      </c>
      <c r="E352" s="28">
        <v>189.58993977631201</v>
      </c>
      <c r="F352" s="28">
        <v>271.57729280183543</v>
      </c>
    </row>
    <row r="353" spans="1:6" hidden="1" x14ac:dyDescent="0.25">
      <c r="A353" s="3">
        <v>40117</v>
      </c>
      <c r="B353" s="4">
        <v>3300.9697000000001</v>
      </c>
      <c r="C353" s="4"/>
      <c r="D353" s="4"/>
      <c r="E353" s="28"/>
      <c r="F353" s="28"/>
    </row>
    <row r="354" spans="1:6" hidden="1" x14ac:dyDescent="0.25">
      <c r="A354" s="3">
        <v>40147</v>
      </c>
      <c r="B354" s="4">
        <v>3316.799</v>
      </c>
      <c r="C354" s="4"/>
      <c r="D354" s="4"/>
      <c r="E354" s="28"/>
      <c r="F354" s="28"/>
    </row>
    <row r="355" spans="1:6" x14ac:dyDescent="0.25">
      <c r="A355" s="3">
        <v>40178</v>
      </c>
      <c r="B355" s="4">
        <v>3337.9236999999998</v>
      </c>
      <c r="C355" s="4">
        <v>4784.4799999999996</v>
      </c>
      <c r="D355" s="4">
        <v>1729.4</v>
      </c>
      <c r="E355" s="28">
        <v>193.01050653405801</v>
      </c>
      <c r="F355" s="28">
        <v>276.65548745229557</v>
      </c>
    </row>
    <row r="356" spans="1:6" hidden="1" x14ac:dyDescent="0.25">
      <c r="A356" s="3">
        <v>40209</v>
      </c>
      <c r="B356" s="4">
        <v>3324.7374</v>
      </c>
      <c r="C356" s="4"/>
      <c r="D356" s="4"/>
      <c r="E356" s="28"/>
      <c r="F356" s="28"/>
    </row>
    <row r="357" spans="1:6" hidden="1" x14ac:dyDescent="0.25">
      <c r="A357" s="3">
        <v>40237</v>
      </c>
      <c r="B357" s="4">
        <v>3339.078</v>
      </c>
      <c r="C357" s="4"/>
      <c r="D357" s="4"/>
      <c r="E357" s="28"/>
      <c r="F357" s="28"/>
    </row>
    <row r="358" spans="1:6" x14ac:dyDescent="0.25">
      <c r="A358" s="3">
        <v>40268</v>
      </c>
      <c r="B358" s="4">
        <v>3349.6712000000002</v>
      </c>
      <c r="C358" s="4">
        <v>4831.3213999999998</v>
      </c>
      <c r="D358" s="4">
        <v>1739.2</v>
      </c>
      <c r="E358" s="28">
        <v>192.59839006439739</v>
      </c>
      <c r="F358" s="28">
        <v>277.78986890524379</v>
      </c>
    </row>
    <row r="359" spans="1:6" hidden="1" x14ac:dyDescent="0.25">
      <c r="A359" s="3">
        <v>40298</v>
      </c>
      <c r="B359" s="4">
        <v>3341.9634999999998</v>
      </c>
      <c r="C359" s="4"/>
      <c r="D359" s="4"/>
      <c r="E359" s="28"/>
      <c r="F359" s="28"/>
    </row>
    <row r="360" spans="1:6" hidden="1" x14ac:dyDescent="0.25">
      <c r="A360" s="3">
        <v>40329</v>
      </c>
      <c r="B360" s="4">
        <v>3346.4025000000001</v>
      </c>
      <c r="C360" s="4"/>
      <c r="D360" s="4"/>
      <c r="E360" s="28"/>
      <c r="F360" s="28"/>
    </row>
    <row r="361" spans="1:6" x14ac:dyDescent="0.25">
      <c r="A361" s="3">
        <v>40359</v>
      </c>
      <c r="B361" s="4">
        <v>3366.3553999999999</v>
      </c>
      <c r="C361" s="4">
        <v>4834.3899000000001</v>
      </c>
      <c r="D361" s="4">
        <v>1765.9</v>
      </c>
      <c r="E361" s="28">
        <v>190.63114559148309</v>
      </c>
      <c r="F361" s="28">
        <v>273.76351435528619</v>
      </c>
    </row>
    <row r="362" spans="1:6" hidden="1" x14ac:dyDescent="0.25">
      <c r="A362" s="3">
        <v>40390</v>
      </c>
      <c r="B362" s="4">
        <v>3346.1651000000002</v>
      </c>
      <c r="C362" s="4"/>
      <c r="D362" s="4"/>
      <c r="E362" s="28"/>
      <c r="F362" s="28"/>
    </row>
    <row r="363" spans="1:6" hidden="1" x14ac:dyDescent="0.25">
      <c r="A363" s="3">
        <v>40421</v>
      </c>
      <c r="B363" s="4">
        <v>3360.0918999999999</v>
      </c>
      <c r="C363" s="4"/>
      <c r="D363" s="4"/>
      <c r="E363" s="28"/>
      <c r="F363" s="28"/>
    </row>
    <row r="364" spans="1:6" x14ac:dyDescent="0.25">
      <c r="A364" s="3">
        <v>40451</v>
      </c>
      <c r="B364" s="4">
        <v>3362.5864999999999</v>
      </c>
      <c r="C364" s="4">
        <v>4816.0586000000003</v>
      </c>
      <c r="D364" s="4">
        <v>1791.6</v>
      </c>
      <c r="E364" s="28">
        <v>187.6862301853092</v>
      </c>
      <c r="F364" s="28">
        <v>268.81327305202058</v>
      </c>
    </row>
    <row r="365" spans="1:6" hidden="1" x14ac:dyDescent="0.25">
      <c r="A365" s="3">
        <v>40482</v>
      </c>
      <c r="B365" s="4">
        <v>3351.8179</v>
      </c>
      <c r="C365" s="4"/>
      <c r="D365" s="4"/>
      <c r="E365" s="28"/>
      <c r="F365" s="28"/>
    </row>
    <row r="366" spans="1:6" hidden="1" x14ac:dyDescent="0.25">
      <c r="A366" s="3">
        <v>40512</v>
      </c>
      <c r="B366" s="4">
        <v>3356.1158</v>
      </c>
      <c r="C366" s="4"/>
      <c r="D366" s="4"/>
      <c r="E366" s="28"/>
      <c r="F366" s="28"/>
    </row>
    <row r="367" spans="1:6" x14ac:dyDescent="0.25">
      <c r="A367" s="3">
        <v>40543</v>
      </c>
      <c r="B367" s="4">
        <v>3369.5803000000001</v>
      </c>
      <c r="C367" s="4">
        <v>4794.1787000000004</v>
      </c>
      <c r="D367" s="4">
        <v>1812.9</v>
      </c>
      <c r="E367" s="28">
        <v>185.8668597275084</v>
      </c>
      <c r="F367" s="28">
        <v>264.44805008549838</v>
      </c>
    </row>
    <row r="368" spans="1:6" hidden="1" x14ac:dyDescent="0.25">
      <c r="A368" s="3">
        <v>40574</v>
      </c>
      <c r="B368" s="4">
        <v>3356.9425999999999</v>
      </c>
      <c r="C368" s="4"/>
      <c r="D368" s="4"/>
      <c r="E368" s="28"/>
      <c r="F368" s="28"/>
    </row>
    <row r="369" spans="1:6" hidden="1" x14ac:dyDescent="0.25">
      <c r="A369" s="3">
        <v>40602</v>
      </c>
      <c r="B369" s="4">
        <v>3355.0708</v>
      </c>
      <c r="C369" s="4"/>
      <c r="D369" s="4"/>
      <c r="E369" s="28"/>
      <c r="F369" s="28"/>
    </row>
    <row r="370" spans="1:6" x14ac:dyDescent="0.25">
      <c r="A370" s="3">
        <v>40633</v>
      </c>
      <c r="B370" s="4">
        <v>3362.3973000000001</v>
      </c>
      <c r="C370" s="4">
        <v>4832.4453000000003</v>
      </c>
      <c r="D370" s="4">
        <v>1831.3</v>
      </c>
      <c r="E370" s="28">
        <v>183.6071260852946</v>
      </c>
      <c r="F370" s="28">
        <v>263.88059302135099</v>
      </c>
    </row>
    <row r="371" spans="1:6" hidden="1" x14ac:dyDescent="0.25">
      <c r="A371" s="3">
        <v>40663</v>
      </c>
      <c r="B371" s="4">
        <v>3354.7024999999999</v>
      </c>
      <c r="C371" s="4"/>
      <c r="D371" s="4"/>
      <c r="E371" s="28"/>
      <c r="F371" s="28"/>
    </row>
    <row r="372" spans="1:6" hidden="1" x14ac:dyDescent="0.25">
      <c r="A372" s="3">
        <v>40694</v>
      </c>
      <c r="B372" s="4">
        <v>3341.2303000000002</v>
      </c>
      <c r="C372" s="4"/>
      <c r="D372" s="4"/>
      <c r="E372" s="28"/>
      <c r="F372" s="28"/>
    </row>
    <row r="373" spans="1:6" x14ac:dyDescent="0.25">
      <c r="A373" s="3">
        <v>40724</v>
      </c>
      <c r="B373" s="4">
        <v>3350.509</v>
      </c>
      <c r="C373" s="4">
        <v>4871.6878999999999</v>
      </c>
      <c r="D373" s="4">
        <v>1842.5</v>
      </c>
      <c r="E373" s="28">
        <v>181.84580732700141</v>
      </c>
      <c r="F373" s="28">
        <v>264.40639891451832</v>
      </c>
    </row>
    <row r="374" spans="1:6" hidden="1" x14ac:dyDescent="0.25">
      <c r="A374" s="3">
        <v>40755</v>
      </c>
      <c r="B374" s="4">
        <v>3336.6496999999999</v>
      </c>
      <c r="C374" s="4"/>
      <c r="D374" s="4"/>
      <c r="E374" s="28"/>
      <c r="F374" s="28"/>
    </row>
    <row r="375" spans="1:6" hidden="1" x14ac:dyDescent="0.25">
      <c r="A375" s="3">
        <v>40786</v>
      </c>
      <c r="B375" s="4">
        <v>3340.3816000000002</v>
      </c>
      <c r="C375" s="4"/>
      <c r="D375" s="4"/>
      <c r="E375" s="28"/>
      <c r="F375" s="28"/>
    </row>
    <row r="376" spans="1:6" x14ac:dyDescent="0.25">
      <c r="A376" s="3">
        <v>40816</v>
      </c>
      <c r="B376" s="4">
        <v>3350.5300999999999</v>
      </c>
      <c r="C376" s="4">
        <v>4995.62</v>
      </c>
      <c r="D376" s="4">
        <v>1842.5</v>
      </c>
      <c r="E376" s="28">
        <v>181.84695251017641</v>
      </c>
      <c r="F376" s="28">
        <v>271.13270013568518</v>
      </c>
    </row>
    <row r="377" spans="1:6" hidden="1" x14ac:dyDescent="0.25">
      <c r="A377" s="3">
        <v>40847</v>
      </c>
      <c r="B377" s="4">
        <v>3347.2943</v>
      </c>
      <c r="C377" s="4"/>
      <c r="D377" s="4"/>
      <c r="E377" s="28"/>
      <c r="F377" s="28"/>
    </row>
    <row r="378" spans="1:6" hidden="1" x14ac:dyDescent="0.25">
      <c r="A378" s="3">
        <v>40877</v>
      </c>
      <c r="B378" s="4">
        <v>3348.9367999999999</v>
      </c>
      <c r="C378" s="4"/>
      <c r="D378" s="4"/>
      <c r="E378" s="28"/>
      <c r="F378" s="28"/>
    </row>
    <row r="379" spans="1:6" x14ac:dyDescent="0.25">
      <c r="A379" s="3">
        <v>40908</v>
      </c>
      <c r="B379" s="4">
        <v>3353.7002000000002</v>
      </c>
      <c r="C379" s="4">
        <v>5050.7978000000003</v>
      </c>
      <c r="D379" s="4">
        <v>1848.5</v>
      </c>
      <c r="E379" s="28">
        <v>181.42819583446041</v>
      </c>
      <c r="F379" s="28">
        <v>273.23764133080869</v>
      </c>
    </row>
    <row r="380" spans="1:6" hidden="1" x14ac:dyDescent="0.25">
      <c r="A380" s="3">
        <v>40939</v>
      </c>
      <c r="B380" s="4">
        <v>3345.3726999999999</v>
      </c>
      <c r="C380" s="4"/>
      <c r="D380" s="4"/>
      <c r="E380" s="28"/>
      <c r="F380" s="28"/>
    </row>
    <row r="381" spans="1:6" hidden="1" x14ac:dyDescent="0.25">
      <c r="A381" s="3">
        <v>40968</v>
      </c>
      <c r="B381" s="4">
        <v>3346.4805000000001</v>
      </c>
      <c r="C381" s="4"/>
      <c r="D381" s="4"/>
      <c r="E381" s="28"/>
      <c r="F381" s="28"/>
    </row>
    <row r="382" spans="1:6" x14ac:dyDescent="0.25">
      <c r="A382" s="3">
        <v>40999</v>
      </c>
      <c r="B382" s="4">
        <v>3359.7763</v>
      </c>
      <c r="C382" s="4">
        <v>5118.1895000000004</v>
      </c>
      <c r="D382" s="4">
        <v>1854.9</v>
      </c>
      <c r="E382" s="28">
        <v>181.1297805811634</v>
      </c>
      <c r="F382" s="28">
        <v>275.92805542077741</v>
      </c>
    </row>
    <row r="383" spans="1:6" hidden="1" x14ac:dyDescent="0.25">
      <c r="A383" s="3">
        <v>41029</v>
      </c>
      <c r="B383" s="4">
        <v>3362.4890999999998</v>
      </c>
      <c r="C383" s="4"/>
      <c r="D383" s="4"/>
      <c r="E383" s="28"/>
      <c r="F383" s="28"/>
    </row>
    <row r="384" spans="1:6" hidden="1" x14ac:dyDescent="0.25">
      <c r="A384" s="3">
        <v>41060</v>
      </c>
      <c r="B384" s="4">
        <v>3353.4407999999999</v>
      </c>
      <c r="C384" s="4"/>
      <c r="D384" s="4"/>
      <c r="E384" s="28"/>
      <c r="F384" s="28"/>
    </row>
    <row r="385" spans="1:6" x14ac:dyDescent="0.25">
      <c r="A385" s="3">
        <v>41090</v>
      </c>
      <c r="B385" s="4">
        <v>3368.6484</v>
      </c>
      <c r="C385" s="4">
        <v>5148.4512000000004</v>
      </c>
      <c r="D385" s="4">
        <v>1865.2</v>
      </c>
      <c r="E385" s="28">
        <v>180.60521123740079</v>
      </c>
      <c r="F385" s="28">
        <v>276.02676388591038</v>
      </c>
    </row>
    <row r="386" spans="1:6" hidden="1" x14ac:dyDescent="0.25">
      <c r="A386" s="3">
        <v>41121</v>
      </c>
      <c r="B386" s="4">
        <v>3349.8074999999999</v>
      </c>
      <c r="C386" s="4"/>
      <c r="D386" s="4"/>
      <c r="E386" s="28"/>
      <c r="F386" s="28"/>
    </row>
    <row r="387" spans="1:6" hidden="1" x14ac:dyDescent="0.25">
      <c r="A387" s="3">
        <v>41152</v>
      </c>
      <c r="B387" s="4">
        <v>3340.9915999999998</v>
      </c>
      <c r="C387" s="4"/>
      <c r="D387" s="4"/>
      <c r="E387" s="28"/>
      <c r="F387" s="28"/>
    </row>
    <row r="388" spans="1:6" x14ac:dyDescent="0.25">
      <c r="A388" s="3">
        <v>41182</v>
      </c>
      <c r="B388" s="4">
        <v>3348.8398000000002</v>
      </c>
      <c r="C388" s="4">
        <v>5131.7055</v>
      </c>
      <c r="D388" s="4">
        <v>1881.7</v>
      </c>
      <c r="E388" s="28">
        <v>177.96884731891379</v>
      </c>
      <c r="F388" s="28">
        <v>272.71645320720631</v>
      </c>
    </row>
    <row r="389" spans="1:6" hidden="1" x14ac:dyDescent="0.25">
      <c r="A389" s="3">
        <v>41213</v>
      </c>
      <c r="B389" s="4">
        <v>3335.0725000000002</v>
      </c>
      <c r="C389" s="4"/>
      <c r="D389" s="4"/>
      <c r="E389" s="28"/>
      <c r="F389" s="28"/>
    </row>
    <row r="390" spans="1:6" hidden="1" x14ac:dyDescent="0.25">
      <c r="A390" s="3">
        <v>41243</v>
      </c>
      <c r="B390" s="4">
        <v>3338.3656999999998</v>
      </c>
      <c r="C390" s="4"/>
      <c r="D390" s="4"/>
      <c r="E390" s="28"/>
      <c r="F390" s="28"/>
    </row>
    <row r="391" spans="1:6" x14ac:dyDescent="0.25">
      <c r="A391" s="3">
        <v>41274</v>
      </c>
      <c r="B391" s="4">
        <v>3340.6851999999999</v>
      </c>
      <c r="C391" s="4">
        <v>5216.3059000000003</v>
      </c>
      <c r="D391" s="4">
        <v>1893</v>
      </c>
      <c r="E391" s="28">
        <v>176.47571051241411</v>
      </c>
      <c r="F391" s="28">
        <v>275.55762810353929</v>
      </c>
    </row>
    <row r="392" spans="1:6" hidden="1" x14ac:dyDescent="0.25">
      <c r="A392" s="3">
        <v>41305</v>
      </c>
      <c r="B392" s="4">
        <v>3327.7555000000002</v>
      </c>
      <c r="C392" s="4"/>
      <c r="D392" s="4"/>
      <c r="E392" s="28"/>
      <c r="F392" s="28"/>
    </row>
    <row r="393" spans="1:6" hidden="1" x14ac:dyDescent="0.25">
      <c r="A393" s="3">
        <v>41333</v>
      </c>
      <c r="B393" s="4">
        <v>3334.0562</v>
      </c>
      <c r="C393" s="4"/>
      <c r="D393" s="4"/>
      <c r="E393" s="28"/>
      <c r="F393" s="28"/>
    </row>
    <row r="394" spans="1:6" x14ac:dyDescent="0.25">
      <c r="A394" s="3">
        <v>41364</v>
      </c>
      <c r="B394" s="4">
        <v>3337.9466000000002</v>
      </c>
      <c r="C394" s="4">
        <v>5201.8869999999997</v>
      </c>
      <c r="D394" s="4">
        <v>1901.5</v>
      </c>
      <c r="E394" s="28">
        <v>175.5428135682356</v>
      </c>
      <c r="F394" s="28">
        <v>273.56755193268469</v>
      </c>
    </row>
    <row r="395" spans="1:6" hidden="1" x14ac:dyDescent="0.25">
      <c r="A395" s="3">
        <v>41394</v>
      </c>
      <c r="B395" s="4">
        <v>3330.8915000000002</v>
      </c>
      <c r="C395" s="4"/>
      <c r="D395" s="4"/>
      <c r="E395" s="28"/>
      <c r="F395" s="28"/>
    </row>
    <row r="396" spans="1:6" hidden="1" x14ac:dyDescent="0.25">
      <c r="A396" s="3">
        <v>41425</v>
      </c>
      <c r="B396" s="4">
        <v>3336.6956</v>
      </c>
      <c r="C396" s="4"/>
      <c r="D396" s="4"/>
      <c r="E396" s="28"/>
      <c r="F396" s="28"/>
    </row>
    <row r="397" spans="1:6" x14ac:dyDescent="0.25">
      <c r="A397" s="3">
        <v>41455</v>
      </c>
      <c r="B397" s="4">
        <v>3339.3006</v>
      </c>
      <c r="C397" s="4">
        <v>5179.6773999999996</v>
      </c>
      <c r="D397" s="4">
        <v>1913.3</v>
      </c>
      <c r="E397" s="28">
        <v>174.53094653216959</v>
      </c>
      <c r="F397" s="28">
        <v>270.71956305858993</v>
      </c>
    </row>
    <row r="398" spans="1:6" hidden="1" x14ac:dyDescent="0.25">
      <c r="A398" s="3">
        <v>41486</v>
      </c>
      <c r="B398" s="4">
        <v>3326.3616000000002</v>
      </c>
      <c r="C398" s="4"/>
      <c r="D398" s="4"/>
      <c r="E398" s="28"/>
      <c r="F398" s="28"/>
    </row>
    <row r="399" spans="1:6" hidden="1" x14ac:dyDescent="0.25">
      <c r="A399" s="3">
        <v>41517</v>
      </c>
      <c r="B399" s="4">
        <v>3333.2049000000002</v>
      </c>
      <c r="C399" s="4"/>
      <c r="D399" s="4"/>
      <c r="E399" s="28"/>
      <c r="F399" s="28"/>
    </row>
    <row r="400" spans="1:6" x14ac:dyDescent="0.25">
      <c r="A400" s="3">
        <v>41547</v>
      </c>
      <c r="B400" s="4">
        <v>3342.9571999999998</v>
      </c>
      <c r="C400" s="4">
        <v>5178.3706000000002</v>
      </c>
      <c r="D400" s="4">
        <v>1923.9</v>
      </c>
      <c r="E400" s="28">
        <v>173.75940537449969</v>
      </c>
      <c r="F400" s="28">
        <v>269.16007068974483</v>
      </c>
    </row>
    <row r="401" spans="1:6" hidden="1" x14ac:dyDescent="0.25">
      <c r="A401" s="3">
        <v>41578</v>
      </c>
      <c r="B401" s="4">
        <v>3329.3805000000002</v>
      </c>
      <c r="C401" s="4"/>
      <c r="D401" s="4"/>
      <c r="E401" s="28"/>
      <c r="F401" s="28"/>
    </row>
    <row r="402" spans="1:6" hidden="1" x14ac:dyDescent="0.25">
      <c r="A402" s="3">
        <v>41608</v>
      </c>
      <c r="B402" s="4">
        <v>3338.1824999999999</v>
      </c>
      <c r="C402" s="4"/>
      <c r="D402" s="4"/>
      <c r="E402" s="28"/>
      <c r="F402" s="28"/>
    </row>
    <row r="403" spans="1:6" x14ac:dyDescent="0.25">
      <c r="A403" s="3">
        <v>41639</v>
      </c>
      <c r="B403" s="4">
        <v>3340.5814</v>
      </c>
      <c r="C403" s="4">
        <v>5075.3924999999999</v>
      </c>
      <c r="D403" s="4">
        <v>1935.5</v>
      </c>
      <c r="E403" s="28">
        <v>172.5952673727719</v>
      </c>
      <c r="F403" s="28">
        <v>262.22642727977268</v>
      </c>
    </row>
    <row r="404" spans="1:6" hidden="1" x14ac:dyDescent="0.25">
      <c r="A404" s="3">
        <v>41670</v>
      </c>
      <c r="B404" s="4">
        <v>3323.4526999999998</v>
      </c>
      <c r="C404" s="4"/>
      <c r="D404" s="4"/>
      <c r="E404" s="28"/>
      <c r="F404" s="28"/>
    </row>
    <row r="405" spans="1:6" hidden="1" x14ac:dyDescent="0.25">
      <c r="A405" s="3">
        <v>41698</v>
      </c>
      <c r="B405" s="4">
        <v>3322.6093000000001</v>
      </c>
      <c r="C405" s="4"/>
      <c r="D405" s="4"/>
      <c r="E405" s="28"/>
      <c r="F405" s="28"/>
    </row>
    <row r="406" spans="1:6" x14ac:dyDescent="0.25">
      <c r="A406" s="3">
        <v>41729</v>
      </c>
      <c r="B406" s="4">
        <v>3342.3054000000002</v>
      </c>
      <c r="C406" s="4">
        <v>5105.7568000000001</v>
      </c>
      <c r="D406" s="4">
        <v>1950.7</v>
      </c>
      <c r="E406" s="28">
        <v>171.33877069769829</v>
      </c>
      <c r="F406" s="28">
        <v>261.73972420156872</v>
      </c>
    </row>
    <row r="407" spans="1:6" hidden="1" x14ac:dyDescent="0.25">
      <c r="A407" s="3">
        <v>41759</v>
      </c>
      <c r="B407" s="4">
        <v>3329.2372999999998</v>
      </c>
      <c r="C407" s="4"/>
      <c r="D407" s="4"/>
      <c r="E407" s="28"/>
      <c r="F407" s="28"/>
    </row>
    <row r="408" spans="1:6" hidden="1" x14ac:dyDescent="0.25">
      <c r="A408" s="3">
        <v>41790</v>
      </c>
      <c r="B408" s="4">
        <v>3325.7246</v>
      </c>
      <c r="C408" s="4"/>
      <c r="D408" s="4"/>
      <c r="E408" s="28"/>
      <c r="F408" s="28"/>
    </row>
    <row r="409" spans="1:6" x14ac:dyDescent="0.25">
      <c r="A409" s="3">
        <v>41820</v>
      </c>
      <c r="B409" s="4">
        <v>3331.3238999999999</v>
      </c>
      <c r="C409" s="4">
        <v>5079.8505999999998</v>
      </c>
      <c r="D409" s="4">
        <v>1957</v>
      </c>
      <c r="E409" s="28">
        <v>170.22605518650991</v>
      </c>
      <c r="F409" s="28">
        <v>259.57335717935621</v>
      </c>
    </row>
    <row r="410" spans="1:6" hidden="1" x14ac:dyDescent="0.25">
      <c r="A410" s="3">
        <v>41851</v>
      </c>
      <c r="B410" s="4">
        <v>3320.8665999999998</v>
      </c>
      <c r="C410" s="4"/>
      <c r="D410" s="4"/>
      <c r="E410" s="28"/>
      <c r="F410" s="28"/>
    </row>
    <row r="411" spans="1:6" hidden="1" x14ac:dyDescent="0.25">
      <c r="A411" s="3">
        <v>41882</v>
      </c>
      <c r="B411" s="4">
        <v>3328.0255999999999</v>
      </c>
      <c r="C411" s="4"/>
      <c r="D411" s="4"/>
      <c r="E411" s="28"/>
      <c r="F411" s="28"/>
    </row>
    <row r="412" spans="1:6" x14ac:dyDescent="0.25">
      <c r="A412" s="3">
        <v>41912</v>
      </c>
      <c r="B412" s="4">
        <v>3339.3656000000001</v>
      </c>
      <c r="C412" s="4">
        <v>5218.4817000000003</v>
      </c>
      <c r="D412" s="4">
        <v>1966.4</v>
      </c>
      <c r="E412" s="28">
        <v>169.82127746135069</v>
      </c>
      <c r="F412" s="28">
        <v>265.38251118795768</v>
      </c>
    </row>
    <row r="413" spans="1:6" hidden="1" x14ac:dyDescent="0.25">
      <c r="A413" s="3">
        <v>41943</v>
      </c>
      <c r="B413" s="4">
        <v>3336.0027</v>
      </c>
      <c r="C413" s="4"/>
      <c r="D413" s="4"/>
      <c r="E413" s="28"/>
      <c r="F413" s="28"/>
    </row>
    <row r="414" spans="1:6" hidden="1" x14ac:dyDescent="0.25">
      <c r="A414" s="3">
        <v>41973</v>
      </c>
      <c r="B414" s="4">
        <v>3337.5401999999999</v>
      </c>
      <c r="C414" s="4"/>
      <c r="D414" s="4"/>
      <c r="E414" s="28"/>
      <c r="F414" s="28"/>
    </row>
    <row r="415" spans="1:6" x14ac:dyDescent="0.25">
      <c r="A415" s="3">
        <v>42004</v>
      </c>
      <c r="B415" s="4">
        <v>3352.8969999999999</v>
      </c>
      <c r="C415" s="4">
        <v>5239.7266</v>
      </c>
      <c r="D415" s="4">
        <v>1980.3</v>
      </c>
      <c r="E415" s="28">
        <v>169.31257890218649</v>
      </c>
      <c r="F415" s="28">
        <v>264.59256678281059</v>
      </c>
    </row>
    <row r="416" spans="1:6" hidden="1" x14ac:dyDescent="0.25">
      <c r="A416" s="3">
        <v>42035</v>
      </c>
      <c r="B416" s="4">
        <v>3334.6134000000002</v>
      </c>
      <c r="C416" s="4"/>
      <c r="D416" s="4"/>
      <c r="E416" s="28"/>
      <c r="F416" s="28"/>
    </row>
    <row r="417" spans="1:6" hidden="1" x14ac:dyDescent="0.25">
      <c r="A417" s="3">
        <v>42063</v>
      </c>
      <c r="B417" s="4">
        <v>3334.4706999999999</v>
      </c>
      <c r="C417" s="4"/>
      <c r="D417" s="4"/>
      <c r="E417" s="28"/>
      <c r="F417" s="28"/>
    </row>
    <row r="418" spans="1:6" x14ac:dyDescent="0.25">
      <c r="A418" s="3">
        <v>42094</v>
      </c>
      <c r="B418" s="4">
        <v>3355.7523000000001</v>
      </c>
      <c r="C418" s="4">
        <v>5287.4938000000002</v>
      </c>
      <c r="D418" s="4">
        <v>1992.9</v>
      </c>
      <c r="E418" s="28">
        <v>168.38538311004061</v>
      </c>
      <c r="F418" s="28">
        <v>265.31656380149531</v>
      </c>
    </row>
    <row r="419" spans="1:6" hidden="1" x14ac:dyDescent="0.25">
      <c r="A419" s="3">
        <v>42124</v>
      </c>
      <c r="B419" s="4">
        <v>3353.4778000000001</v>
      </c>
      <c r="C419" s="4"/>
      <c r="D419" s="4"/>
      <c r="E419" s="28"/>
      <c r="F419" s="28"/>
    </row>
    <row r="420" spans="1:6" hidden="1" x14ac:dyDescent="0.25">
      <c r="A420" s="3">
        <v>42155</v>
      </c>
      <c r="B420" s="4">
        <v>3356.2649999999999</v>
      </c>
      <c r="C420" s="4"/>
      <c r="D420" s="4"/>
      <c r="E420" s="28"/>
      <c r="F420" s="28"/>
    </row>
    <row r="421" spans="1:6" x14ac:dyDescent="0.25">
      <c r="A421" s="3">
        <v>42185</v>
      </c>
      <c r="B421" s="4">
        <v>3366.5077000000001</v>
      </c>
      <c r="C421" s="4">
        <v>5270.3396000000002</v>
      </c>
      <c r="D421" s="4">
        <v>2009.9</v>
      </c>
      <c r="E421" s="28">
        <v>167.49627842181201</v>
      </c>
      <c r="F421" s="28">
        <v>262.21899596994882</v>
      </c>
    </row>
    <row r="422" spans="1:6" hidden="1" x14ac:dyDescent="0.25">
      <c r="A422" s="3">
        <v>42216</v>
      </c>
      <c r="B422" s="4">
        <v>3358.7819</v>
      </c>
      <c r="C422" s="4"/>
      <c r="D422" s="4"/>
      <c r="E422" s="28"/>
      <c r="F422" s="28"/>
    </row>
    <row r="423" spans="1:6" hidden="1" x14ac:dyDescent="0.25">
      <c r="A423" s="3">
        <v>42247</v>
      </c>
      <c r="B423" s="4">
        <v>3366.9829</v>
      </c>
      <c r="C423" s="4"/>
      <c r="D423" s="4"/>
      <c r="E423" s="28"/>
      <c r="F423" s="28"/>
    </row>
    <row r="424" spans="1:6" x14ac:dyDescent="0.25">
      <c r="A424" s="3">
        <v>42277</v>
      </c>
      <c r="B424" s="4">
        <v>3372.6158</v>
      </c>
      <c r="C424" s="4">
        <v>5357.9540999999999</v>
      </c>
      <c r="D424" s="4">
        <v>2020.2</v>
      </c>
      <c r="E424" s="28">
        <v>166.94464904464911</v>
      </c>
      <c r="F424" s="28">
        <v>265.21899316899322</v>
      </c>
    </row>
    <row r="425" spans="1:6" hidden="1" x14ac:dyDescent="0.25">
      <c r="A425" s="3">
        <v>42308</v>
      </c>
      <c r="B425" s="4">
        <v>3369.1765999999998</v>
      </c>
      <c r="C425" s="4"/>
      <c r="D425" s="4"/>
      <c r="E425" s="28"/>
      <c r="F425" s="28"/>
    </row>
    <row r="426" spans="1:6" hidden="1" x14ac:dyDescent="0.25">
      <c r="A426" s="3">
        <v>42338</v>
      </c>
      <c r="B426" s="4">
        <v>3372.0587999999998</v>
      </c>
      <c r="C426" s="4"/>
      <c r="D426" s="4"/>
      <c r="E426" s="28"/>
      <c r="F426" s="28"/>
    </row>
    <row r="427" spans="1:6" x14ac:dyDescent="0.25">
      <c r="A427" s="3">
        <v>42369</v>
      </c>
      <c r="B427" s="4">
        <v>3374.1959999999999</v>
      </c>
      <c r="C427" s="4">
        <v>5354.7422999999999</v>
      </c>
      <c r="D427" s="4">
        <v>2030.2</v>
      </c>
      <c r="E427" s="28">
        <v>166.2001773224313</v>
      </c>
      <c r="F427" s="28">
        <v>263.75442320953601</v>
      </c>
    </row>
    <row r="428" spans="1:6" hidden="1" x14ac:dyDescent="0.25">
      <c r="A428" s="3">
        <v>42400</v>
      </c>
      <c r="B428" s="4">
        <v>3369.5749999999998</v>
      </c>
      <c r="C428" s="4"/>
      <c r="D428" s="4"/>
      <c r="E428" s="28"/>
      <c r="F428" s="28"/>
    </row>
    <row r="429" spans="1:6" hidden="1" x14ac:dyDescent="0.25">
      <c r="A429" s="3">
        <v>42429</v>
      </c>
      <c r="B429" s="4">
        <v>3374.5873000000001</v>
      </c>
      <c r="C429" s="4"/>
      <c r="D429" s="4"/>
      <c r="E429" s="28"/>
      <c r="F429" s="28"/>
    </row>
    <row r="430" spans="1:6" x14ac:dyDescent="0.25">
      <c r="A430" s="3">
        <v>42460</v>
      </c>
      <c r="B430" s="4">
        <v>3389.0945999999999</v>
      </c>
      <c r="C430" s="4">
        <v>5371.2196000000004</v>
      </c>
      <c r="D430" s="4">
        <v>2040.2</v>
      </c>
      <c r="E430" s="28">
        <v>166.11580237231641</v>
      </c>
      <c r="F430" s="28">
        <v>263.2692677188511</v>
      </c>
    </row>
    <row r="431" spans="1:6" hidden="1" x14ac:dyDescent="0.25">
      <c r="A431" s="3">
        <v>42490</v>
      </c>
      <c r="B431" s="4">
        <v>3384.9672999999998</v>
      </c>
      <c r="C431" s="4"/>
      <c r="D431" s="4"/>
      <c r="E431" s="28"/>
      <c r="F431" s="28"/>
    </row>
    <row r="432" spans="1:6" hidden="1" x14ac:dyDescent="0.25">
      <c r="A432" s="3">
        <v>42521</v>
      </c>
      <c r="B432" s="4">
        <v>3387.4232000000002</v>
      </c>
      <c r="C432" s="4"/>
      <c r="D432" s="4"/>
      <c r="E432" s="28"/>
      <c r="F432" s="28"/>
    </row>
    <row r="433" spans="1:6" x14ac:dyDescent="0.25">
      <c r="A433" s="3">
        <v>42551</v>
      </c>
      <c r="B433" s="4">
        <v>3402.4684999999999</v>
      </c>
      <c r="C433" s="4">
        <v>5434.3296</v>
      </c>
      <c r="D433" s="4">
        <v>2059.9</v>
      </c>
      <c r="E433" s="28">
        <v>165.17639205786691</v>
      </c>
      <c r="F433" s="28">
        <v>263.81521433079268</v>
      </c>
    </row>
    <row r="434" spans="1:6" hidden="1" x14ac:dyDescent="0.25">
      <c r="A434" s="3">
        <v>42582</v>
      </c>
      <c r="B434" s="4">
        <v>3391.951</v>
      </c>
      <c r="C434" s="4"/>
      <c r="D434" s="4"/>
      <c r="E434" s="28"/>
      <c r="F434" s="28"/>
    </row>
    <row r="435" spans="1:6" hidden="1" x14ac:dyDescent="0.25">
      <c r="A435" s="3">
        <v>42613</v>
      </c>
      <c r="B435" s="4">
        <v>3399.3582999999999</v>
      </c>
      <c r="C435" s="4"/>
      <c r="D435" s="4"/>
      <c r="E435" s="28"/>
      <c r="F435" s="28"/>
    </row>
    <row r="436" spans="1:6" x14ac:dyDescent="0.25">
      <c r="A436" s="3">
        <v>42643</v>
      </c>
      <c r="B436" s="4">
        <v>3416.7203</v>
      </c>
      <c r="C436" s="4">
        <v>5520.4206000000004</v>
      </c>
      <c r="D436" s="4">
        <v>2076.3000000000002</v>
      </c>
      <c r="E436" s="28">
        <v>164.55812262197179</v>
      </c>
      <c r="F436" s="28">
        <v>265.87779222655678</v>
      </c>
    </row>
    <row r="437" spans="1:6" hidden="1" x14ac:dyDescent="0.25">
      <c r="A437" s="3">
        <v>42674</v>
      </c>
      <c r="B437" s="4">
        <v>3411.1318000000001</v>
      </c>
      <c r="C437" s="4"/>
      <c r="D437" s="4"/>
      <c r="E437" s="28"/>
      <c r="F437" s="28"/>
    </row>
    <row r="438" spans="1:6" hidden="1" x14ac:dyDescent="0.25">
      <c r="A438" s="3">
        <v>42704</v>
      </c>
      <c r="B438" s="4">
        <v>3419.1235000000001</v>
      </c>
      <c r="C438" s="4"/>
      <c r="D438" s="4"/>
      <c r="E438" s="28"/>
      <c r="F438" s="28"/>
    </row>
    <row r="439" spans="1:6" x14ac:dyDescent="0.25">
      <c r="A439" s="3">
        <v>42735</v>
      </c>
      <c r="B439" s="4">
        <v>3428.0553</v>
      </c>
      <c r="C439" s="4">
        <v>5489.4074000000001</v>
      </c>
      <c r="D439" s="4">
        <v>2101.5</v>
      </c>
      <c r="E439" s="28">
        <v>163.12421127765879</v>
      </c>
      <c r="F439" s="28">
        <v>261.21377111586958</v>
      </c>
    </row>
    <row r="440" spans="1:6" hidden="1" x14ac:dyDescent="0.25">
      <c r="A440" s="3">
        <v>42766</v>
      </c>
      <c r="B440" s="4">
        <v>3417.7557000000002</v>
      </c>
      <c r="C440" s="4"/>
      <c r="D440" s="4"/>
      <c r="E440" s="28"/>
      <c r="F440" s="28"/>
    </row>
    <row r="441" spans="1:6" hidden="1" x14ac:dyDescent="0.25">
      <c r="A441" s="3">
        <v>42794</v>
      </c>
      <c r="B441" s="4">
        <v>3425.1167999999998</v>
      </c>
      <c r="C441" s="4"/>
      <c r="D441" s="4"/>
      <c r="E441" s="28"/>
      <c r="F441" s="28"/>
    </row>
    <row r="442" spans="1:6" x14ac:dyDescent="0.25">
      <c r="A442" s="3">
        <v>42825</v>
      </c>
      <c r="B442" s="4">
        <v>3462.9535999999998</v>
      </c>
      <c r="C442" s="4">
        <v>5485.6139999999996</v>
      </c>
      <c r="D442" s="4">
        <v>2126.9</v>
      </c>
      <c r="E442" s="28">
        <v>162.8169448493112</v>
      </c>
      <c r="F442" s="28">
        <v>257.91593398843378</v>
      </c>
    </row>
    <row r="443" spans="1:6" hidden="1" x14ac:dyDescent="0.25">
      <c r="A443" s="3">
        <v>42855</v>
      </c>
      <c r="B443" s="4">
        <v>3462.5173</v>
      </c>
      <c r="C443" s="4"/>
      <c r="D443" s="4"/>
      <c r="E443" s="28"/>
      <c r="F443" s="28"/>
    </row>
    <row r="444" spans="1:6" hidden="1" x14ac:dyDescent="0.25">
      <c r="A444" s="3">
        <v>42886</v>
      </c>
      <c r="B444" s="4">
        <v>3460.2815000000001</v>
      </c>
      <c r="C444" s="4"/>
      <c r="D444" s="4"/>
      <c r="E444" s="28"/>
      <c r="F444" s="28"/>
    </row>
    <row r="445" spans="1:6" x14ac:dyDescent="0.25">
      <c r="A445" s="3">
        <v>42916</v>
      </c>
      <c r="B445" s="4">
        <v>3471.8335000000002</v>
      </c>
      <c r="C445" s="4">
        <v>5499.0770000000002</v>
      </c>
      <c r="D445" s="4">
        <v>2152.1</v>
      </c>
      <c r="E445" s="28">
        <v>161.32305654941689</v>
      </c>
      <c r="F445" s="28">
        <v>255.5214441708099</v>
      </c>
    </row>
    <row r="446" spans="1:6" hidden="1" x14ac:dyDescent="0.25">
      <c r="A446" s="3">
        <v>42947</v>
      </c>
      <c r="B446" s="4">
        <v>3460.9378000000002</v>
      </c>
      <c r="C446" s="4"/>
      <c r="D446" s="4"/>
      <c r="E446" s="28"/>
      <c r="F446" s="28"/>
    </row>
    <row r="447" spans="1:6" hidden="1" x14ac:dyDescent="0.25">
      <c r="A447" s="3">
        <v>42978</v>
      </c>
      <c r="B447" s="4">
        <v>3477.1583999999998</v>
      </c>
      <c r="C447" s="4"/>
      <c r="D447" s="4"/>
      <c r="E447" s="28"/>
      <c r="F447" s="28"/>
    </row>
    <row r="448" spans="1:6" x14ac:dyDescent="0.25">
      <c r="A448" s="3">
        <v>43008</v>
      </c>
      <c r="B448" s="4">
        <v>3481.7595000000001</v>
      </c>
      <c r="C448" s="4">
        <v>5472.8720000000003</v>
      </c>
      <c r="D448" s="4">
        <v>2172.4</v>
      </c>
      <c r="E448" s="28">
        <v>160.27248665070891</v>
      </c>
      <c r="F448" s="28">
        <v>251.9274535076413</v>
      </c>
    </row>
    <row r="449" spans="1:6" hidden="1" x14ac:dyDescent="0.25">
      <c r="A449" s="3">
        <v>43039</v>
      </c>
      <c r="B449" s="4">
        <v>3478.4976999999999</v>
      </c>
      <c r="C449" s="4"/>
      <c r="D449" s="4"/>
      <c r="E449" s="28"/>
      <c r="F449" s="28"/>
    </row>
    <row r="450" spans="1:6" hidden="1" x14ac:dyDescent="0.25">
      <c r="A450" s="3">
        <v>43069</v>
      </c>
      <c r="B450" s="4">
        <v>3487.5187000000001</v>
      </c>
      <c r="C450" s="4"/>
      <c r="D450" s="4"/>
      <c r="E450" s="28"/>
      <c r="F450" s="28"/>
    </row>
    <row r="451" spans="1:6" x14ac:dyDescent="0.25">
      <c r="A451" s="3">
        <v>43100</v>
      </c>
      <c r="B451" s="4">
        <v>3473.556</v>
      </c>
      <c r="C451" s="4">
        <v>5519.7560000000003</v>
      </c>
      <c r="D451" s="4">
        <v>2189.6</v>
      </c>
      <c r="E451" s="28">
        <v>158.63883814395319</v>
      </c>
      <c r="F451" s="28">
        <v>252.08969674826449</v>
      </c>
    </row>
    <row r="452" spans="1:6" hidden="1" x14ac:dyDescent="0.25">
      <c r="A452" s="3">
        <v>43131</v>
      </c>
      <c r="B452" s="4">
        <v>3477.0032999999999</v>
      </c>
      <c r="C452" s="4"/>
      <c r="D452" s="4"/>
      <c r="E452" s="28"/>
      <c r="F452" s="28"/>
    </row>
    <row r="453" spans="1:6" hidden="1" x14ac:dyDescent="0.25">
      <c r="A453" s="3">
        <v>43159</v>
      </c>
      <c r="B453" s="4">
        <v>3493.5529000000001</v>
      </c>
      <c r="C453" s="4"/>
      <c r="D453" s="4"/>
      <c r="E453" s="28"/>
      <c r="F453" s="28"/>
    </row>
    <row r="454" spans="1:6" x14ac:dyDescent="0.25">
      <c r="A454" s="3">
        <v>43190</v>
      </c>
      <c r="B454" s="4">
        <v>3506.5257000000001</v>
      </c>
      <c r="C454" s="4">
        <v>5551.7439999999997</v>
      </c>
      <c r="D454" s="4">
        <v>2197.6</v>
      </c>
      <c r="E454" s="28">
        <v>159.56159901710959</v>
      </c>
      <c r="F454" s="28">
        <v>252.62759373862389</v>
      </c>
    </row>
    <row r="455" spans="1:6" hidden="1" x14ac:dyDescent="0.25">
      <c r="A455" s="3">
        <v>43220</v>
      </c>
      <c r="B455" s="4">
        <v>3518.6158999999998</v>
      </c>
      <c r="C455" s="4"/>
      <c r="D455" s="4"/>
      <c r="E455" s="28"/>
      <c r="F455" s="28"/>
    </row>
    <row r="456" spans="1:6" hidden="1" x14ac:dyDescent="0.25">
      <c r="A456" s="3">
        <v>43251</v>
      </c>
      <c r="B456" s="4">
        <v>3519.2305999999999</v>
      </c>
      <c r="C456" s="4"/>
      <c r="D456" s="4"/>
      <c r="E456" s="28"/>
      <c r="F456" s="28"/>
    </row>
    <row r="457" spans="1:6" x14ac:dyDescent="0.25">
      <c r="A457" s="3">
        <v>43281</v>
      </c>
      <c r="B457" s="4">
        <v>3531.3613</v>
      </c>
      <c r="C457" s="4">
        <v>5620.61</v>
      </c>
      <c r="D457" s="4">
        <v>2208.4</v>
      </c>
      <c r="E457" s="28">
        <v>159.90587303024819</v>
      </c>
      <c r="F457" s="28">
        <v>254.51050534323491</v>
      </c>
    </row>
    <row r="458" spans="1:6" hidden="1" x14ac:dyDescent="0.25">
      <c r="A458" s="3">
        <v>43312</v>
      </c>
      <c r="B458" s="4">
        <v>3530.9353999999998</v>
      </c>
      <c r="C458" s="4"/>
      <c r="D458" s="4"/>
      <c r="E458" s="28"/>
      <c r="F458" s="28"/>
    </row>
    <row r="459" spans="1:6" hidden="1" x14ac:dyDescent="0.25">
      <c r="A459" s="3">
        <v>43343</v>
      </c>
      <c r="B459" s="4">
        <v>3538.4546</v>
      </c>
      <c r="C459" s="4"/>
      <c r="D459" s="4"/>
      <c r="E459" s="28"/>
      <c r="F459" s="28"/>
    </row>
    <row r="460" spans="1:6" x14ac:dyDescent="0.25">
      <c r="A460" s="3">
        <v>43373</v>
      </c>
      <c r="B460" s="4">
        <v>3544.0562</v>
      </c>
      <c r="C460" s="4">
        <v>5655.8040000000001</v>
      </c>
      <c r="D460" s="4">
        <v>2226.4</v>
      </c>
      <c r="E460" s="28">
        <v>159.18326446280989</v>
      </c>
      <c r="F460" s="28">
        <v>254.03359683794471</v>
      </c>
    </row>
    <row r="461" spans="1:6" hidden="1" x14ac:dyDescent="0.25">
      <c r="A461" s="3">
        <v>43404</v>
      </c>
      <c r="B461" s="4">
        <v>3555.4805000000001</v>
      </c>
      <c r="C461" s="4"/>
      <c r="D461" s="4"/>
      <c r="E461" s="28"/>
      <c r="F461" s="28"/>
    </row>
    <row r="462" spans="1:6" hidden="1" x14ac:dyDescent="0.25">
      <c r="A462" s="3">
        <v>43434</v>
      </c>
      <c r="B462" s="4">
        <v>3566.5520000000001</v>
      </c>
      <c r="C462" s="4"/>
      <c r="D462" s="4"/>
      <c r="E462" s="28"/>
      <c r="F462" s="28"/>
    </row>
    <row r="463" spans="1:6" x14ac:dyDescent="0.25">
      <c r="A463" s="3">
        <v>43465</v>
      </c>
      <c r="B463" s="4">
        <v>3559.5637000000002</v>
      </c>
      <c r="C463" s="4">
        <v>5656.7139999999999</v>
      </c>
      <c r="D463" s="4">
        <v>2243.6</v>
      </c>
      <c r="E463" s="28">
        <v>158.65411392405059</v>
      </c>
      <c r="F463" s="28">
        <v>252.12667142093059</v>
      </c>
    </row>
    <row r="464" spans="1:6" hidden="1" x14ac:dyDescent="0.25">
      <c r="A464" s="3">
        <v>43496</v>
      </c>
      <c r="B464" s="4">
        <v>3557.2206999999999</v>
      </c>
      <c r="C464" s="4"/>
      <c r="D464" s="4"/>
      <c r="E464" s="28"/>
      <c r="F464" s="28"/>
    </row>
    <row r="465" spans="1:6" hidden="1" x14ac:dyDescent="0.25">
      <c r="A465" s="3">
        <v>43524</v>
      </c>
      <c r="B465" s="4">
        <v>3566.2046999999998</v>
      </c>
      <c r="C465" s="4"/>
      <c r="D465" s="4"/>
      <c r="E465" s="28"/>
      <c r="F465" s="28"/>
    </row>
    <row r="466" spans="1:6" x14ac:dyDescent="0.25">
      <c r="A466" s="3">
        <v>43555</v>
      </c>
      <c r="B466" s="4">
        <v>3582.7595000000001</v>
      </c>
      <c r="C466" s="4">
        <v>5784.6120000000001</v>
      </c>
      <c r="D466" s="4">
        <v>2259.5</v>
      </c>
      <c r="E466" s="28">
        <v>158.56426200486831</v>
      </c>
      <c r="F466" s="28">
        <v>256.01292321310018</v>
      </c>
    </row>
    <row r="467" spans="1:6" hidden="1" x14ac:dyDescent="0.25">
      <c r="A467" s="3">
        <v>43585</v>
      </c>
      <c r="B467" s="4">
        <v>3584.1549</v>
      </c>
      <c r="C467" s="4"/>
      <c r="D467" s="4"/>
      <c r="E467" s="28"/>
      <c r="F467" s="28"/>
    </row>
    <row r="468" spans="1:6" hidden="1" x14ac:dyDescent="0.25">
      <c r="A468" s="3">
        <v>43616</v>
      </c>
      <c r="B468" s="4">
        <v>3593.7802000000001</v>
      </c>
      <c r="C468" s="4"/>
      <c r="D468" s="4"/>
      <c r="E468" s="28"/>
      <c r="F468" s="28"/>
    </row>
    <row r="469" spans="1:6" x14ac:dyDescent="0.25">
      <c r="A469" s="3">
        <v>43646</v>
      </c>
      <c r="B469" s="4">
        <v>3591.3116</v>
      </c>
      <c r="C469" s="4">
        <v>5875.0060000000003</v>
      </c>
      <c r="D469" s="4">
        <v>2273</v>
      </c>
      <c r="E469" s="28">
        <v>157.99875054993399</v>
      </c>
      <c r="F469" s="28">
        <v>258.4692476902772</v>
      </c>
    </row>
    <row r="470" spans="1:6" hidden="1" x14ac:dyDescent="0.25">
      <c r="A470" s="3">
        <v>43677</v>
      </c>
      <c r="B470" s="4">
        <v>3592.1219999999998</v>
      </c>
      <c r="C470" s="4"/>
      <c r="D470" s="4"/>
      <c r="E470" s="28"/>
      <c r="F470" s="28"/>
    </row>
    <row r="471" spans="1:6" hidden="1" x14ac:dyDescent="0.25">
      <c r="A471" s="3">
        <v>43708</v>
      </c>
      <c r="B471" s="4">
        <v>3607.8924999999999</v>
      </c>
      <c r="C471" s="4"/>
      <c r="D471" s="4"/>
      <c r="E471" s="28"/>
      <c r="F471" s="28"/>
    </row>
    <row r="472" spans="1:6" x14ac:dyDescent="0.25">
      <c r="A472" s="3">
        <v>43738</v>
      </c>
      <c r="B472" s="4">
        <v>3620.9447</v>
      </c>
      <c r="C472" s="4">
        <v>5973.97</v>
      </c>
      <c r="D472" s="4">
        <v>2287.8000000000002</v>
      </c>
      <c r="E472" s="28">
        <v>158.27190750939769</v>
      </c>
      <c r="F472" s="28">
        <v>261.12291284203172</v>
      </c>
    </row>
    <row r="473" spans="1:6" hidden="1" x14ac:dyDescent="0.25">
      <c r="A473" s="3">
        <v>43769</v>
      </c>
      <c r="B473" s="4">
        <v>3630.0565000000001</v>
      </c>
      <c r="C473" s="4"/>
      <c r="D473" s="4"/>
      <c r="E473" s="28"/>
      <c r="F473" s="28"/>
    </row>
    <row r="474" spans="1:6" hidden="1" x14ac:dyDescent="0.25">
      <c r="A474" s="3">
        <v>43799</v>
      </c>
      <c r="B474" s="4">
        <v>3642.3589000000002</v>
      </c>
      <c r="C474" s="4"/>
      <c r="D474" s="4"/>
      <c r="E474" s="28"/>
      <c r="F474" s="28"/>
    </row>
    <row r="475" spans="1:6" x14ac:dyDescent="0.25">
      <c r="A475" s="3">
        <v>43830</v>
      </c>
      <c r="B475" s="4">
        <v>3644.3751999999999</v>
      </c>
      <c r="C475" s="4">
        <v>6045.7579999999998</v>
      </c>
      <c r="D475" s="4">
        <v>2303.5</v>
      </c>
      <c r="E475" s="28">
        <v>158.21034078576079</v>
      </c>
      <c r="F475" s="28">
        <v>262.45964836118952</v>
      </c>
    </row>
    <row r="476" spans="1:6" hidden="1" x14ac:dyDescent="0.25">
      <c r="A476" s="3">
        <v>43861</v>
      </c>
      <c r="B476" s="4">
        <v>3650.7687000000001</v>
      </c>
      <c r="C476" s="4"/>
      <c r="D476" s="4"/>
      <c r="E476" s="28"/>
      <c r="F476" s="28"/>
    </row>
    <row r="477" spans="1:6" hidden="1" x14ac:dyDescent="0.25">
      <c r="A477" s="3">
        <v>43890</v>
      </c>
      <c r="B477" s="4">
        <v>3656.9821999999999</v>
      </c>
      <c r="C477" s="4"/>
      <c r="D477" s="4"/>
      <c r="E477" s="28"/>
      <c r="F477" s="28"/>
    </row>
    <row r="478" spans="1:6" x14ac:dyDescent="0.25">
      <c r="A478" s="3">
        <v>43921</v>
      </c>
      <c r="B478" s="4">
        <v>3664.7586000000001</v>
      </c>
      <c r="C478" s="4">
        <v>5750.1559999999999</v>
      </c>
      <c r="D478" s="4">
        <v>2321.9</v>
      </c>
      <c r="E478" s="28">
        <v>157.83447176881</v>
      </c>
      <c r="F478" s="28">
        <v>247.64873594900729</v>
      </c>
    </row>
    <row r="479" spans="1:6" hidden="1" x14ac:dyDescent="0.25">
      <c r="A479" s="3">
        <v>43951</v>
      </c>
      <c r="B479" s="4">
        <v>3659.8409000000001</v>
      </c>
      <c r="C479" s="4"/>
      <c r="D479" s="4"/>
      <c r="E479" s="28"/>
      <c r="F479" s="28"/>
    </row>
    <row r="480" spans="1:6" hidden="1" x14ac:dyDescent="0.25">
      <c r="A480" s="3">
        <v>43982</v>
      </c>
      <c r="B480" s="4">
        <v>3656.0506999999998</v>
      </c>
      <c r="C480" s="4"/>
      <c r="D480" s="4"/>
      <c r="E480" s="28"/>
      <c r="F480" s="28"/>
    </row>
    <row r="481" spans="1:6" x14ac:dyDescent="0.25">
      <c r="A481" s="3">
        <v>44012</v>
      </c>
      <c r="B481" s="4">
        <v>3649.8820999999998</v>
      </c>
      <c r="C481" s="4">
        <v>5783.6</v>
      </c>
      <c r="D481" s="4">
        <v>2297.9</v>
      </c>
      <c r="E481" s="28">
        <v>158.8355498498629</v>
      </c>
      <c r="F481" s="28">
        <v>251.69067409373781</v>
      </c>
    </row>
    <row r="482" spans="1:6" hidden="1" x14ac:dyDescent="0.25">
      <c r="A482" s="3">
        <v>44043</v>
      </c>
      <c r="B482" s="4">
        <v>3659.8620999999998</v>
      </c>
      <c r="C482" s="4"/>
      <c r="D482" s="4"/>
      <c r="E482" s="28"/>
      <c r="F482" s="28"/>
    </row>
    <row r="483" spans="1:6" hidden="1" x14ac:dyDescent="0.25">
      <c r="A483" s="3">
        <v>44074</v>
      </c>
      <c r="B483" s="4">
        <v>3684.4425000000001</v>
      </c>
      <c r="C483" s="4"/>
      <c r="D483" s="4"/>
      <c r="E483" s="28"/>
      <c r="F483" s="28"/>
    </row>
    <row r="484" spans="1:6" x14ac:dyDescent="0.25">
      <c r="A484" s="3">
        <v>44104</v>
      </c>
      <c r="B484" s="4">
        <v>3670.7966000000001</v>
      </c>
      <c r="C484" s="4">
        <v>5485.2820000000002</v>
      </c>
      <c r="D484" s="4">
        <v>2307.9</v>
      </c>
      <c r="E484" s="28">
        <v>159.05353784826031</v>
      </c>
      <c r="F484" s="28">
        <v>237.67416265869409</v>
      </c>
    </row>
    <row r="485" spans="1:6" hidden="1" x14ac:dyDescent="0.25">
      <c r="A485" s="3">
        <v>44135</v>
      </c>
      <c r="B485" s="4">
        <v>3674.8388</v>
      </c>
      <c r="C485" s="4"/>
      <c r="D485" s="4"/>
      <c r="E485" s="28"/>
      <c r="F485" s="28"/>
    </row>
    <row r="486" spans="1:6" hidden="1" x14ac:dyDescent="0.25">
      <c r="A486" s="3">
        <v>44165</v>
      </c>
      <c r="B486" s="4">
        <v>3688.1297</v>
      </c>
      <c r="C486" s="4"/>
      <c r="D486" s="4"/>
      <c r="E486" s="28"/>
      <c r="F486" s="28"/>
    </row>
    <row r="487" spans="1:6" x14ac:dyDescent="0.25">
      <c r="A487" s="3">
        <v>44196</v>
      </c>
      <c r="B487" s="4">
        <v>3695.9854</v>
      </c>
      <c r="C487" s="4">
        <v>5540.5420000000004</v>
      </c>
      <c r="D487" s="4">
        <v>2326.6</v>
      </c>
      <c r="E487" s="28">
        <v>158.85779248689079</v>
      </c>
      <c r="F487" s="28">
        <v>238.1390011175105</v>
      </c>
    </row>
    <row r="488" spans="1:6" hidden="1" x14ac:dyDescent="0.25">
      <c r="A488" s="3">
        <v>44227</v>
      </c>
      <c r="B488" s="4">
        <v>3694.4735000000001</v>
      </c>
      <c r="C488" s="4"/>
      <c r="D488" s="4"/>
      <c r="E488" s="28"/>
      <c r="F488" s="28"/>
    </row>
    <row r="489" spans="1:6" hidden="1" x14ac:dyDescent="0.25">
      <c r="A489" s="3">
        <v>44255</v>
      </c>
      <c r="B489" s="4">
        <v>3699.8593999999998</v>
      </c>
      <c r="C489" s="4"/>
      <c r="D489" s="4"/>
      <c r="E489" s="28"/>
      <c r="F489" s="28"/>
    </row>
    <row r="490" spans="1:6" x14ac:dyDescent="0.25">
      <c r="A490" s="3">
        <v>44286</v>
      </c>
      <c r="B490" s="4">
        <v>3721.0583000000001</v>
      </c>
      <c r="C490" s="4">
        <v>5605.5050000000001</v>
      </c>
      <c r="D490" s="4">
        <v>2344</v>
      </c>
      <c r="E490" s="28">
        <v>158.74822098976111</v>
      </c>
      <c r="F490" s="28">
        <v>239.142704778157</v>
      </c>
    </row>
    <row r="491" spans="1:6" hidden="1" x14ac:dyDescent="0.25">
      <c r="A491" s="3">
        <v>44316</v>
      </c>
      <c r="B491" s="4">
        <v>3726.6903000000002</v>
      </c>
      <c r="C491" s="4"/>
      <c r="D491" s="4"/>
      <c r="E491" s="28"/>
      <c r="F491" s="28"/>
    </row>
    <row r="492" spans="1:6" hidden="1" x14ac:dyDescent="0.25">
      <c r="A492" s="3">
        <v>44347</v>
      </c>
      <c r="B492" s="4">
        <v>3740.2285999999999</v>
      </c>
      <c r="C492" s="4"/>
      <c r="D492" s="4"/>
      <c r="E492" s="28"/>
      <c r="F492" s="28"/>
    </row>
    <row r="493" spans="1:6" x14ac:dyDescent="0.25">
      <c r="A493" s="3">
        <v>44377</v>
      </c>
      <c r="B493" s="4">
        <v>3744.7845000000002</v>
      </c>
      <c r="C493" s="4">
        <v>5681.5870000000004</v>
      </c>
      <c r="D493" s="4">
        <v>2419.1999999999998</v>
      </c>
      <c r="E493" s="28">
        <v>154.7943328373016</v>
      </c>
      <c r="F493" s="28">
        <v>234.85395998677251</v>
      </c>
    </row>
    <row r="494" spans="1:6" hidden="1" x14ac:dyDescent="0.25">
      <c r="A494" s="3">
        <v>44408</v>
      </c>
      <c r="B494" s="4">
        <v>3755.7221</v>
      </c>
      <c r="C494" s="4"/>
      <c r="D494" s="4"/>
      <c r="E494" s="28"/>
      <c r="F494" s="28"/>
    </row>
    <row r="495" spans="1:6" hidden="1" x14ac:dyDescent="0.25">
      <c r="A495" s="3">
        <v>44439</v>
      </c>
      <c r="B495" s="4">
        <v>3767.654</v>
      </c>
      <c r="C495" s="4"/>
      <c r="D495" s="4"/>
      <c r="E495" s="28"/>
      <c r="F495" s="28"/>
    </row>
    <row r="496" spans="1:6" x14ac:dyDescent="0.25">
      <c r="A496" s="3">
        <v>44469</v>
      </c>
      <c r="B496" s="4">
        <v>3794.0735</v>
      </c>
      <c r="C496" s="4">
        <v>5779.07</v>
      </c>
      <c r="D496" s="4">
        <v>2470.8000000000002</v>
      </c>
      <c r="E496" s="28">
        <v>153.55647968269389</v>
      </c>
      <c r="F496" s="28">
        <v>233.89468997895409</v>
      </c>
    </row>
    <row r="497" spans="1:6" hidden="1" x14ac:dyDescent="0.25">
      <c r="A497" s="3">
        <v>44500</v>
      </c>
      <c r="B497" s="4">
        <v>3803.1912000000002</v>
      </c>
      <c r="C497" s="4"/>
      <c r="D497" s="4"/>
      <c r="E497" s="28"/>
      <c r="F497" s="28"/>
    </row>
    <row r="498" spans="1:6" hidden="1" x14ac:dyDescent="0.25">
      <c r="A498" s="3">
        <v>44530</v>
      </c>
      <c r="B498" s="4">
        <v>3826.1390999999999</v>
      </c>
      <c r="C498" s="4"/>
      <c r="D498" s="4"/>
      <c r="E498" s="28"/>
      <c r="F498" s="28"/>
    </row>
    <row r="499" spans="1:6" x14ac:dyDescent="0.25">
      <c r="A499" s="3">
        <v>44561</v>
      </c>
      <c r="B499" s="4">
        <v>3848.4614999999999</v>
      </c>
      <c r="C499" s="4">
        <v>5869.9769999999999</v>
      </c>
      <c r="D499" s="4">
        <v>2553.3000000000002</v>
      </c>
      <c r="E499" s="28">
        <v>150.72500293737511</v>
      </c>
      <c r="F499" s="28">
        <v>229.89766184937139</v>
      </c>
    </row>
    <row r="500" spans="1:6" hidden="1" x14ac:dyDescent="0.25">
      <c r="A500" s="3">
        <v>44592</v>
      </c>
      <c r="B500" s="4">
        <v>3873.2332999999999</v>
      </c>
      <c r="C500" s="4"/>
      <c r="D500" s="4"/>
      <c r="E500" s="28"/>
      <c r="F500" s="28"/>
    </row>
    <row r="501" spans="1:6" hidden="1" x14ac:dyDescent="0.25">
      <c r="A501" s="3">
        <v>44620</v>
      </c>
      <c r="B501" s="4">
        <v>3897.0924</v>
      </c>
      <c r="C501" s="4"/>
      <c r="D501" s="4"/>
      <c r="E501" s="28"/>
      <c r="F501" s="28"/>
    </row>
    <row r="502" spans="1:6" x14ac:dyDescent="0.25">
      <c r="A502" s="3">
        <v>44651</v>
      </c>
      <c r="B502" s="4">
        <v>3915.3490000000002</v>
      </c>
      <c r="C502" s="4">
        <v>5930</v>
      </c>
      <c r="D502" s="4">
        <v>2629.2</v>
      </c>
      <c r="E502" s="28">
        <v>148.91788376692531</v>
      </c>
      <c r="F502" s="28">
        <v>225.54389167807699</v>
      </c>
    </row>
    <row r="503" spans="1:6" hidden="1" x14ac:dyDescent="0.25">
      <c r="A503" s="3">
        <v>44681</v>
      </c>
      <c r="B503" s="4">
        <v>3937.2784999999999</v>
      </c>
      <c r="C503" s="4"/>
      <c r="D503" s="4"/>
      <c r="E503" s="28"/>
      <c r="F503" s="28"/>
    </row>
    <row r="504" spans="1:6" hidden="1" x14ac:dyDescent="0.25">
      <c r="A504" s="3">
        <v>44712</v>
      </c>
      <c r="B504" s="4">
        <v>3939.7424000000001</v>
      </c>
      <c r="C504" s="4"/>
      <c r="D504" s="4"/>
      <c r="E504" s="28"/>
      <c r="F504" s="28"/>
    </row>
    <row r="505" spans="1:6" x14ac:dyDescent="0.25">
      <c r="A505" s="3">
        <v>44742</v>
      </c>
      <c r="B505" s="4">
        <v>3939.0050000000001</v>
      </c>
      <c r="C505" s="4">
        <v>6000.0230000000001</v>
      </c>
      <c r="D505" s="4">
        <v>2713.9</v>
      </c>
      <c r="E505" s="28">
        <v>145.14186226463761</v>
      </c>
      <c r="F505" s="28">
        <v>221.08489627473381</v>
      </c>
    </row>
    <row r="506" spans="1:6" hidden="1" x14ac:dyDescent="0.25">
      <c r="A506" s="3">
        <v>44773</v>
      </c>
      <c r="B506" s="4">
        <v>3944.1325999999999</v>
      </c>
      <c r="C506" s="4"/>
      <c r="D506" s="4"/>
      <c r="E506" s="28"/>
      <c r="F506" s="28"/>
    </row>
    <row r="507" spans="1:6" hidden="1" x14ac:dyDescent="0.25">
      <c r="A507" s="3">
        <v>44804</v>
      </c>
      <c r="B507" s="4">
        <v>3976.0551999999998</v>
      </c>
      <c r="C507" s="4"/>
      <c r="D507" s="4"/>
      <c r="E507" s="28"/>
      <c r="F507" s="28"/>
    </row>
    <row r="508" spans="1:6" x14ac:dyDescent="0.25">
      <c r="A508" s="3">
        <v>44834</v>
      </c>
      <c r="B508" s="4">
        <v>3967.0848999999998</v>
      </c>
      <c r="C508" s="4">
        <v>6163.1859999999997</v>
      </c>
      <c r="D508" s="4">
        <v>2794.7</v>
      </c>
      <c r="E508" s="28">
        <v>141.95029520163169</v>
      </c>
      <c r="F508" s="28">
        <v>220.53121980892399</v>
      </c>
    </row>
    <row r="509" spans="1:6" hidden="1" x14ac:dyDescent="0.25">
      <c r="A509" s="3">
        <v>44865</v>
      </c>
      <c r="B509" s="4">
        <v>3955.0855999999999</v>
      </c>
      <c r="C509" s="4"/>
      <c r="D509" s="4"/>
      <c r="E509" s="28"/>
      <c r="F509" s="28"/>
    </row>
    <row r="510" spans="1:6" hidden="1" x14ac:dyDescent="0.25">
      <c r="A510" s="3">
        <v>44895</v>
      </c>
      <c r="B510" s="4">
        <v>3955.7575999999999</v>
      </c>
      <c r="C510" s="4"/>
      <c r="D510" s="4"/>
      <c r="E510" s="28"/>
      <c r="F510" s="28"/>
    </row>
    <row r="511" spans="1:6" x14ac:dyDescent="0.25">
      <c r="A511" s="3">
        <v>44926</v>
      </c>
      <c r="B511" s="4">
        <v>3954.1939000000002</v>
      </c>
      <c r="C511" s="4">
        <v>6238.741</v>
      </c>
      <c r="D511" s="4">
        <v>2831.3</v>
      </c>
      <c r="E511" s="28">
        <v>139.66001130222861</v>
      </c>
      <c r="F511" s="28">
        <v>220.3489916292869</v>
      </c>
    </row>
    <row r="512" spans="1:6" hidden="1" x14ac:dyDescent="0.25">
      <c r="A512" s="3">
        <v>44957</v>
      </c>
      <c r="B512" s="4">
        <v>3958.1062000000002</v>
      </c>
      <c r="C512" s="4"/>
      <c r="D512" s="4"/>
      <c r="E512" s="28"/>
      <c r="F512" s="28"/>
    </row>
    <row r="513" spans="1:6" hidden="1" x14ac:dyDescent="0.25">
      <c r="A513" s="3">
        <v>44985</v>
      </c>
      <c r="B513" s="4">
        <v>3963.7901999999999</v>
      </c>
      <c r="C513" s="4"/>
      <c r="D513" s="4"/>
      <c r="E513" s="28"/>
      <c r="F513" s="28"/>
    </row>
    <row r="514" spans="1:6" x14ac:dyDescent="0.25">
      <c r="A514" s="3">
        <v>45016</v>
      </c>
      <c r="B514" s="4">
        <v>3975.3346000000001</v>
      </c>
      <c r="C514" s="4">
        <v>6356.7860000000001</v>
      </c>
      <c r="D514" s="4">
        <v>2857.2</v>
      </c>
      <c r="E514" s="28">
        <v>139.13392832143359</v>
      </c>
      <c r="F514" s="28">
        <v>222.48306033879319</v>
      </c>
    </row>
    <row r="515" spans="1:6" hidden="1" x14ac:dyDescent="0.25">
      <c r="A515" s="3">
        <v>45046</v>
      </c>
      <c r="B515" s="4">
        <v>3975.2860999999998</v>
      </c>
      <c r="C515" s="4"/>
      <c r="D515" s="4"/>
      <c r="E515" s="28"/>
      <c r="F515" s="28"/>
    </row>
    <row r="516" spans="1:6" hidden="1" x14ac:dyDescent="0.25">
      <c r="A516" s="3">
        <v>45077</v>
      </c>
      <c r="B516" s="4">
        <v>3978.3240999999998</v>
      </c>
      <c r="C516" s="4"/>
      <c r="D516" s="4"/>
      <c r="E516" s="28"/>
      <c r="F516" s="28"/>
    </row>
    <row r="517" spans="1:6" x14ac:dyDescent="0.25">
      <c r="A517" s="3">
        <v>45107</v>
      </c>
      <c r="B517" s="4">
        <v>3982.4908</v>
      </c>
      <c r="C517" s="4">
        <v>6160.0209999999997</v>
      </c>
      <c r="D517" s="4">
        <v>2843.2</v>
      </c>
      <c r="E517" s="28">
        <v>140.07072312886891</v>
      </c>
      <c r="F517" s="28">
        <v>216.65802616769841</v>
      </c>
    </row>
    <row r="518" spans="1:6" hidden="1" x14ac:dyDescent="0.25">
      <c r="A518" s="3">
        <v>45138</v>
      </c>
      <c r="B518" s="4">
        <v>3969.5538999999999</v>
      </c>
      <c r="C518" s="4"/>
      <c r="D518" s="4"/>
      <c r="E518" s="28"/>
      <c r="F518" s="28"/>
    </row>
    <row r="519" spans="1:6" hidden="1" x14ac:dyDescent="0.25">
      <c r="A519" s="3">
        <v>45169</v>
      </c>
      <c r="B519" s="4">
        <v>3981.7278999999999</v>
      </c>
      <c r="C519" s="4"/>
      <c r="D519" s="4"/>
      <c r="E519" s="28"/>
      <c r="F519" s="28"/>
    </row>
    <row r="520" spans="1:6" x14ac:dyDescent="0.25">
      <c r="A520" s="3">
        <v>45199</v>
      </c>
      <c r="B520" s="4">
        <v>3980.5086000000001</v>
      </c>
      <c r="C520" s="4">
        <v>6185.9189999999999</v>
      </c>
      <c r="D520" s="4">
        <v>2802.2</v>
      </c>
      <c r="E520" s="28">
        <v>142.04941117693241</v>
      </c>
      <c r="F520" s="28">
        <v>220.75223039040759</v>
      </c>
    </row>
    <row r="521" spans="1:6" hidden="1" x14ac:dyDescent="0.25">
      <c r="A521" s="3">
        <v>45230</v>
      </c>
      <c r="B521" s="4">
        <v>3980.4553999999998</v>
      </c>
      <c r="C521" s="4"/>
      <c r="D521" s="4"/>
      <c r="E521" s="28"/>
      <c r="F521" s="28"/>
    </row>
    <row r="522" spans="1:6" hidden="1" x14ac:dyDescent="0.25">
      <c r="A522" s="3">
        <v>45260</v>
      </c>
      <c r="B522" s="4">
        <v>3993.0889000000002</v>
      </c>
      <c r="C522" s="4"/>
      <c r="D522" s="4"/>
      <c r="E522" s="28"/>
      <c r="F522" s="28"/>
    </row>
    <row r="523" spans="1:6" x14ac:dyDescent="0.25">
      <c r="A523" s="3">
        <v>45291</v>
      </c>
      <c r="B523" s="4">
        <v>3999.9009999999998</v>
      </c>
      <c r="C523" s="4">
        <v>6341.92</v>
      </c>
      <c r="D523" s="4">
        <v>2788</v>
      </c>
      <c r="E523" s="28">
        <v>143.4684720229555</v>
      </c>
      <c r="F523" s="28">
        <v>227.4720229555237</v>
      </c>
    </row>
    <row r="524" spans="1:6" hidden="1" x14ac:dyDescent="0.25">
      <c r="A524" s="3">
        <v>45322</v>
      </c>
      <c r="B524" s="4">
        <v>3992.9155999999998</v>
      </c>
      <c r="C524" s="4"/>
      <c r="D524" s="4"/>
      <c r="E524" s="28"/>
      <c r="F524" s="28"/>
    </row>
    <row r="525" spans="1:6" hidden="1" x14ac:dyDescent="0.25">
      <c r="A525" s="3">
        <v>45351</v>
      </c>
      <c r="B525" s="4">
        <v>4001.569</v>
      </c>
      <c r="C525" s="4"/>
      <c r="D525" s="4"/>
      <c r="E525" s="28"/>
      <c r="F525" s="28"/>
    </row>
    <row r="526" spans="1:6" x14ac:dyDescent="0.25">
      <c r="A526" s="3">
        <v>45382</v>
      </c>
      <c r="B526" s="4">
        <v>4013.1979000000001</v>
      </c>
      <c r="C526" s="4">
        <v>6331.6760000000004</v>
      </c>
      <c r="D526" s="4">
        <v>2777</v>
      </c>
      <c r="E526" s="28">
        <v>144.51558876485419</v>
      </c>
      <c r="F526" s="28">
        <v>228.00417716960749</v>
      </c>
    </row>
    <row r="527" spans="1:6" hidden="1" x14ac:dyDescent="0.25">
      <c r="A527" s="3">
        <v>45412</v>
      </c>
      <c r="B527" s="4">
        <v>4024.3427000000001</v>
      </c>
      <c r="C527" s="4"/>
      <c r="D527" s="4"/>
      <c r="E527" s="28"/>
      <c r="F527" s="28"/>
    </row>
    <row r="528" spans="1:6" hidden="1" x14ac:dyDescent="0.25">
      <c r="A528" s="3">
        <v>45443</v>
      </c>
      <c r="B528" s="4">
        <v>4032.3503999999998</v>
      </c>
      <c r="C528" s="4"/>
      <c r="D528" s="4"/>
      <c r="E528" s="28"/>
      <c r="F528" s="28"/>
    </row>
    <row r="529" spans="1:6" x14ac:dyDescent="0.25">
      <c r="A529" s="3">
        <v>45473</v>
      </c>
      <c r="B529" s="4">
        <v>4023.4890999999998</v>
      </c>
      <c r="C529" s="4">
        <v>6372.3329999999996</v>
      </c>
      <c r="D529" s="4">
        <v>2803.3</v>
      </c>
      <c r="E529" s="28">
        <v>143.52688260264691</v>
      </c>
      <c r="F529" s="28">
        <v>227.31541397638489</v>
      </c>
    </row>
    <row r="530" spans="1:6" hidden="1" x14ac:dyDescent="0.25">
      <c r="A530" s="3">
        <v>45504</v>
      </c>
      <c r="B530" s="4">
        <v>4018.6437999999998</v>
      </c>
      <c r="C530" s="4"/>
      <c r="D530" s="4"/>
      <c r="E530" s="28"/>
      <c r="F530" s="28"/>
    </row>
    <row r="531" spans="1:6" hidden="1" x14ac:dyDescent="0.25">
      <c r="A531" s="3">
        <v>45535</v>
      </c>
      <c r="B531" s="4">
        <v>4034.6361000000002</v>
      </c>
      <c r="C531" s="4"/>
      <c r="D531" s="4"/>
      <c r="E531" s="28"/>
      <c r="F531" s="28"/>
    </row>
    <row r="532" spans="1:6" x14ac:dyDescent="0.25">
      <c r="A532" s="3">
        <v>45565</v>
      </c>
      <c r="B532" s="4">
        <v>4041.7525000000001</v>
      </c>
      <c r="C532" s="4">
        <v>6453.1120000000001</v>
      </c>
      <c r="D532" s="4">
        <v>2851.3</v>
      </c>
      <c r="E532" s="28">
        <v>141.75121874232809</v>
      </c>
      <c r="F532" s="28">
        <v>226.32174797460809</v>
      </c>
    </row>
    <row r="533" spans="1:6" hidden="1" x14ac:dyDescent="0.25">
      <c r="A533" s="3">
        <v>45596</v>
      </c>
      <c r="B533" s="4">
        <v>4045.4124000000002</v>
      </c>
      <c r="C533" s="4"/>
      <c r="D533" s="4"/>
      <c r="E533" s="28"/>
      <c r="F533" s="28"/>
    </row>
    <row r="534" spans="1:6" hidden="1" x14ac:dyDescent="0.25">
      <c r="A534" s="3">
        <v>45626</v>
      </c>
      <c r="B534" s="4">
        <v>4075.1136999999999</v>
      </c>
      <c r="C534" s="4"/>
      <c r="D534" s="4"/>
      <c r="E534" s="28"/>
      <c r="F534" s="28"/>
    </row>
    <row r="535" spans="1:6" x14ac:dyDescent="0.25">
      <c r="A535" s="3">
        <v>45657</v>
      </c>
      <c r="B535" s="4">
        <v>4095.6597000000002</v>
      </c>
      <c r="C535" s="4">
        <v>6588.8249999999998</v>
      </c>
      <c r="D535" s="4">
        <v>2926.9</v>
      </c>
      <c r="E535" s="28">
        <v>139.93165806826329</v>
      </c>
      <c r="F535" s="28">
        <v>225.11274727527419</v>
      </c>
    </row>
    <row r="536" spans="1:6" hidden="1" x14ac:dyDescent="0.25">
      <c r="A536" s="3">
        <v>45688</v>
      </c>
      <c r="B536" s="4">
        <v>4114.5910999999996</v>
      </c>
      <c r="C536" s="4"/>
      <c r="D536" s="4"/>
      <c r="E536" s="28"/>
      <c r="F536" s="28"/>
    </row>
    <row r="537" spans="1:6" hidden="1" x14ac:dyDescent="0.25">
      <c r="A537" s="3">
        <v>45716</v>
      </c>
      <c r="B537" s="4">
        <v>4110.3559999999998</v>
      </c>
      <c r="C537" s="4"/>
      <c r="D537" s="4"/>
      <c r="E537" s="28"/>
      <c r="F537" s="28"/>
    </row>
    <row r="538" spans="1:6" x14ac:dyDescent="0.25">
      <c r="A538" s="3">
        <v>45747</v>
      </c>
      <c r="B538" s="4">
        <v>4130.7852999999996</v>
      </c>
      <c r="C538" s="4">
        <v>6603.0940000000001</v>
      </c>
      <c r="D538" s="4">
        <v>2979.4</v>
      </c>
      <c r="E538" s="28">
        <v>138.64487145062759</v>
      </c>
      <c r="F538" s="28">
        <v>221.624958045244</v>
      </c>
    </row>
    <row r="539" spans="1:6" hidden="1" x14ac:dyDescent="0.25">
      <c r="A539" s="3">
        <v>45777</v>
      </c>
      <c r="B539" s="4">
        <v>4150.2638999999999</v>
      </c>
      <c r="C539" s="4"/>
      <c r="D539" s="4"/>
      <c r="E539" s="28"/>
      <c r="F539" s="28"/>
    </row>
    <row r="540" spans="1:6" hidden="1" x14ac:dyDescent="0.25">
      <c r="A540" s="3">
        <v>45808</v>
      </c>
      <c r="B540" s="4">
        <v>4157.2151999999996</v>
      </c>
      <c r="C540" s="4"/>
      <c r="D540" s="4"/>
      <c r="E540" s="28"/>
      <c r="F540" s="28"/>
    </row>
    <row r="541" spans="1:6" x14ac:dyDescent="0.25">
      <c r="A541" s="3">
        <v>45838</v>
      </c>
      <c r="B541" s="4">
        <v>4174.1440000000002</v>
      </c>
      <c r="C541" s="4">
        <v>6620.1139999999996</v>
      </c>
      <c r="D541" s="4">
        <v>3010.5</v>
      </c>
      <c r="E541" s="28">
        <v>138.65284836405911</v>
      </c>
      <c r="F541" s="28">
        <v>219.90081381830259</v>
      </c>
    </row>
    <row r="542" spans="1:6" hidden="1" x14ac:dyDescent="0.25">
      <c r="A542" s="3">
        <v>45869</v>
      </c>
      <c r="B542" s="4">
        <v>4168.7067999999999</v>
      </c>
      <c r="C542" s="4"/>
      <c r="D542" s="4"/>
      <c r="E542" s="28"/>
      <c r="F542" s="28"/>
    </row>
    <row r="543" spans="1:6" hidden="1" x14ac:dyDescent="0.25">
      <c r="A543" s="3">
        <v>45900</v>
      </c>
      <c r="B543" s="4">
        <v>4182.3380999999999</v>
      </c>
      <c r="C543" s="4"/>
      <c r="D543" s="4"/>
      <c r="E543" s="28"/>
      <c r="F543" s="28"/>
    </row>
    <row r="544" spans="1:6" x14ac:dyDescent="0.25">
      <c r="A544" s="3">
        <v>45930</v>
      </c>
      <c r="B544" s="4">
        <v>4208.5698000000002</v>
      </c>
      <c r="C544" s="4"/>
      <c r="D544" s="4">
        <v>3046.3</v>
      </c>
      <c r="E544" s="28">
        <v>138.15349112037549</v>
      </c>
      <c r="F544" s="28"/>
    </row>
    <row r="545" spans="1:6" hidden="1" x14ac:dyDescent="0.25">
      <c r="A545" s="85">
        <v>45961</v>
      </c>
      <c r="B545" s="7">
        <v>4221.5111999999999</v>
      </c>
      <c r="C545" s="7"/>
      <c r="D545" s="7"/>
      <c r="E545" s="28"/>
      <c r="F545" s="28"/>
    </row>
    <row r="546" spans="1:6" hidden="1" x14ac:dyDescent="0.25">
      <c r="A546" s="85">
        <v>45991</v>
      </c>
      <c r="B546" s="7">
        <v>4230.8485000000001</v>
      </c>
      <c r="C546" s="7"/>
      <c r="D546" s="7"/>
      <c r="E546" s="28"/>
      <c r="F546" s="28"/>
    </row>
    <row r="547" spans="1:6" x14ac:dyDescent="0.25">
      <c r="A547" s="8">
        <v>46022</v>
      </c>
      <c r="B547" s="7">
        <v>4247.6932999999999</v>
      </c>
      <c r="C547" s="7"/>
      <c r="D547" s="7">
        <v>3062.8</v>
      </c>
      <c r="E547" s="28">
        <v>138.68660376126419</v>
      </c>
      <c r="F547" s="28"/>
    </row>
    <row r="548" spans="1:6" hidden="1" x14ac:dyDescent="0.25">
      <c r="A548" s="85">
        <v>46053</v>
      </c>
      <c r="B548" s="7">
        <v>4285.3535000000002</v>
      </c>
      <c r="C548" s="7"/>
      <c r="D548" s="7"/>
      <c r="E548" s="28"/>
      <c r="F548" s="28"/>
    </row>
    <row r="549" spans="1:6" hidden="1" x14ac:dyDescent="0.25">
      <c r="A549" s="85">
        <v>46081</v>
      </c>
      <c r="B549" s="7">
        <v>4306.8110999999999</v>
      </c>
      <c r="C549" s="7"/>
      <c r="D549" s="7"/>
      <c r="E549" s="28"/>
      <c r="F549" s="28"/>
    </row>
    <row r="550" spans="1:6" hidden="1" x14ac:dyDescent="0.25">
      <c r="A550" s="85">
        <v>46112</v>
      </c>
      <c r="B550" s="7"/>
      <c r="C550" s="7"/>
      <c r="D550" s="7">
        <v>3078.7</v>
      </c>
      <c r="E550" s="28"/>
      <c r="F550" s="28"/>
    </row>
  </sheetData>
  <mergeCells count="5">
    <mergeCell ref="B3:E3"/>
    <mergeCell ref="A1:F1"/>
    <mergeCell ref="B6:C6"/>
    <mergeCell ref="E6:F6"/>
    <mergeCell ref="B2:F2"/>
  </mergeCells>
  <hyperlinks>
    <hyperlink ref="F4" location="Indhold!A1" display="Tilbage til Indhold" xr:uid="{00000000-0004-0000-1F00-000000000000}"/>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17"/>
  <dimension ref="A1:E140"/>
  <sheetViews>
    <sheetView workbookViewId="0">
      <selection sqref="A1:E1"/>
    </sheetView>
  </sheetViews>
  <sheetFormatPr defaultColWidth="9.140625" defaultRowHeight="13.5" x14ac:dyDescent="0.25"/>
  <cols>
    <col min="1" max="1" width="11" style="8" bestFit="1" customWidth="1"/>
    <col min="2" max="2" width="24.42578125" style="6" bestFit="1" customWidth="1"/>
    <col min="3" max="3" width="14" style="6" bestFit="1" customWidth="1"/>
    <col min="4" max="4" width="21.85546875" style="6" bestFit="1" customWidth="1"/>
    <col min="5" max="5" width="19.42578125" style="6" bestFit="1" customWidth="1"/>
    <col min="6" max="6" width="9.140625" style="6"/>
    <col min="7" max="7" width="13.28515625" style="6" bestFit="1" customWidth="1"/>
    <col min="8" max="16384" width="9.140625" style="6"/>
  </cols>
  <sheetData>
    <row r="1" spans="1:5" ht="26.25" customHeight="1" thickBot="1" x14ac:dyDescent="0.3">
      <c r="A1" s="94" t="s">
        <v>118</v>
      </c>
      <c r="B1" s="95"/>
      <c r="C1" s="95"/>
      <c r="D1" s="95"/>
      <c r="E1" s="95"/>
    </row>
    <row r="2" spans="1:5" ht="72.75" customHeight="1" x14ac:dyDescent="0.25">
      <c r="A2" s="20" t="s">
        <v>24</v>
      </c>
      <c r="B2" s="97" t="s">
        <v>43</v>
      </c>
      <c r="C2" s="97"/>
      <c r="D2" s="97"/>
      <c r="E2" s="97"/>
    </row>
    <row r="3" spans="1:5" ht="15" customHeight="1" x14ac:dyDescent="0.25">
      <c r="A3" s="21" t="s">
        <v>25</v>
      </c>
      <c r="B3" s="100" t="s">
        <v>40</v>
      </c>
      <c r="C3" s="100"/>
      <c r="D3" s="100"/>
      <c r="E3" s="100"/>
    </row>
    <row r="4" spans="1:5" ht="15" customHeight="1" x14ac:dyDescent="0.25">
      <c r="A4" s="21"/>
      <c r="B4" s="9"/>
      <c r="C4" s="9"/>
      <c r="D4" s="9"/>
      <c r="E4" s="11" t="s">
        <v>35</v>
      </c>
    </row>
    <row r="5" spans="1:5" ht="15" customHeight="1" x14ac:dyDescent="0.25">
      <c r="A5" s="21"/>
      <c r="B5" s="9"/>
      <c r="C5" s="9"/>
      <c r="D5" s="9"/>
      <c r="E5" s="11"/>
    </row>
    <row r="6" spans="1:5" x14ac:dyDescent="0.25">
      <c r="A6" s="73"/>
      <c r="B6" s="92" t="s">
        <v>60</v>
      </c>
      <c r="C6" s="92"/>
      <c r="D6" s="93"/>
      <c r="E6" s="74" t="s">
        <v>61</v>
      </c>
    </row>
    <row r="7" spans="1:5" x14ac:dyDescent="0.25">
      <c r="A7" s="3" t="s">
        <v>33</v>
      </c>
      <c r="B7" s="2" t="s">
        <v>160</v>
      </c>
      <c r="C7" s="2" t="s">
        <v>161</v>
      </c>
      <c r="D7" s="2" t="s">
        <v>162</v>
      </c>
      <c r="E7" s="22" t="s">
        <v>163</v>
      </c>
    </row>
    <row r="8" spans="1:5" x14ac:dyDescent="0.25">
      <c r="A8" s="3">
        <v>33969</v>
      </c>
      <c r="B8" s="4">
        <v>0.79269176567603028</v>
      </c>
      <c r="C8" s="4">
        <v>0.53088851534595194</v>
      </c>
      <c r="D8" s="4">
        <v>0.47762684972158781</v>
      </c>
      <c r="E8" s="4"/>
    </row>
    <row r="9" spans="1:5" x14ac:dyDescent="0.25">
      <c r="A9" s="3">
        <v>34059</v>
      </c>
      <c r="B9" s="4">
        <v>0.80158979855450707</v>
      </c>
      <c r="C9" s="4">
        <v>0.523477556289353</v>
      </c>
      <c r="D9" s="4">
        <v>0.46536741085101668</v>
      </c>
      <c r="E9" s="4">
        <v>-6.9354640571952606</v>
      </c>
    </row>
    <row r="10" spans="1:5" x14ac:dyDescent="0.25">
      <c r="A10" s="3">
        <v>34150</v>
      </c>
      <c r="B10" s="4">
        <v>0.80913006608192706</v>
      </c>
      <c r="C10" s="4">
        <v>0.51995378495029221</v>
      </c>
      <c r="D10" s="4">
        <v>0.46195282204636562</v>
      </c>
      <c r="E10" s="4">
        <v>-6.6816930029547814</v>
      </c>
    </row>
    <row r="11" spans="1:5" x14ac:dyDescent="0.25">
      <c r="A11" s="3">
        <v>34242</v>
      </c>
      <c r="B11" s="4">
        <v>0.81267164602575681</v>
      </c>
      <c r="C11" s="4">
        <v>0.54831781565262183</v>
      </c>
      <c r="D11" s="4">
        <v>0.48497337653827172</v>
      </c>
      <c r="E11" s="4">
        <v>-0.49810085097324869</v>
      </c>
    </row>
    <row r="12" spans="1:5" x14ac:dyDescent="0.25">
      <c r="A12" s="3">
        <v>34334</v>
      </c>
      <c r="B12" s="4">
        <v>0.80984727817873148</v>
      </c>
      <c r="C12" s="4">
        <v>0.57831887031861717</v>
      </c>
      <c r="D12" s="4">
        <v>0.50324423916992267</v>
      </c>
      <c r="E12" s="4">
        <v>7.4724884145142001</v>
      </c>
    </row>
    <row r="13" spans="1:5" x14ac:dyDescent="0.25">
      <c r="A13" s="3">
        <v>34424</v>
      </c>
      <c r="B13" s="4">
        <v>0.8112937535440955</v>
      </c>
      <c r="C13" s="4">
        <v>0.60960724281907064</v>
      </c>
      <c r="D13" s="4">
        <v>0.53569967346484038</v>
      </c>
      <c r="E13" s="4">
        <v>13.908307167067701</v>
      </c>
    </row>
    <row r="14" spans="1:5" x14ac:dyDescent="0.25">
      <c r="A14" s="3">
        <v>34515</v>
      </c>
      <c r="B14" s="4">
        <v>0.81542533877176093</v>
      </c>
      <c r="C14" s="4">
        <v>0.60868011607123373</v>
      </c>
      <c r="D14" s="4">
        <v>0.52544783598916722</v>
      </c>
      <c r="E14" s="4">
        <v>13.77606994740499</v>
      </c>
    </row>
    <row r="15" spans="1:5" x14ac:dyDescent="0.25">
      <c r="A15" s="3">
        <v>34607</v>
      </c>
      <c r="B15" s="4">
        <v>0.82561866339216206</v>
      </c>
      <c r="C15" s="4">
        <v>0.60506965922341982</v>
      </c>
      <c r="D15" s="4">
        <v>0.51658009888815504</v>
      </c>
      <c r="E15" s="4">
        <v>7.5815850068996049</v>
      </c>
    </row>
    <row r="16" spans="1:5" x14ac:dyDescent="0.25">
      <c r="A16" s="3">
        <v>34699</v>
      </c>
      <c r="B16" s="4">
        <v>0.84571470364741541</v>
      </c>
      <c r="C16" s="4">
        <v>0.60974955784999463</v>
      </c>
      <c r="D16" s="4">
        <v>0.51629629604030514</v>
      </c>
      <c r="E16" s="4">
        <v>2.5813395215941388</v>
      </c>
    </row>
    <row r="17" spans="1:5" x14ac:dyDescent="0.25">
      <c r="A17" s="3">
        <v>34789</v>
      </c>
      <c r="B17" s="4">
        <v>0.86058069588829611</v>
      </c>
      <c r="C17" s="4">
        <v>0.6236072416414985</v>
      </c>
      <c r="D17" s="4">
        <v>0.52650577582487623</v>
      </c>
      <c r="E17" s="4">
        <v>-0.25567821413057251</v>
      </c>
    </row>
    <row r="18" spans="1:5" x14ac:dyDescent="0.25">
      <c r="A18" s="3">
        <v>34880</v>
      </c>
      <c r="B18" s="4">
        <v>0.87842928932439979</v>
      </c>
      <c r="C18" s="4">
        <v>0.64733623281809272</v>
      </c>
      <c r="D18" s="4">
        <v>0.5504287684916217</v>
      </c>
      <c r="E18" s="4">
        <v>4.0770668164702428</v>
      </c>
    </row>
    <row r="19" spans="1:5" x14ac:dyDescent="0.25">
      <c r="A19" s="3">
        <v>34972</v>
      </c>
      <c r="B19" s="4">
        <v>0.89118833726880953</v>
      </c>
      <c r="C19" s="4">
        <v>0.66587518528547873</v>
      </c>
      <c r="D19" s="4">
        <v>0.56414094385191593</v>
      </c>
      <c r="E19" s="4">
        <v>8.149675251170585</v>
      </c>
    </row>
    <row r="20" spans="1:5" x14ac:dyDescent="0.25">
      <c r="A20" s="3">
        <v>35064</v>
      </c>
      <c r="B20" s="4">
        <v>0.90104431121251982</v>
      </c>
      <c r="C20" s="4">
        <v>0.68222895930255101</v>
      </c>
      <c r="D20" s="4">
        <v>0.57725120505867966</v>
      </c>
      <c r="E20" s="4">
        <v>10.8755952615974</v>
      </c>
    </row>
    <row r="21" spans="1:5" x14ac:dyDescent="0.25">
      <c r="A21" s="3">
        <v>35155</v>
      </c>
      <c r="B21" s="4">
        <v>0.90867109814831204</v>
      </c>
      <c r="C21" s="4">
        <v>0.69445464714723826</v>
      </c>
      <c r="D21" s="4">
        <v>0.59077947309173617</v>
      </c>
      <c r="E21" s="4">
        <v>10.62023081025723</v>
      </c>
    </row>
    <row r="22" spans="1:5" x14ac:dyDescent="0.25">
      <c r="A22" s="3">
        <v>35246</v>
      </c>
      <c r="B22" s="4">
        <v>0.91190835697835859</v>
      </c>
      <c r="C22" s="4">
        <v>0.70865906442117177</v>
      </c>
      <c r="D22" s="4">
        <v>0.60393075240284044</v>
      </c>
      <c r="E22" s="4">
        <v>7.8930046776975571</v>
      </c>
    </row>
    <row r="23" spans="1:5" x14ac:dyDescent="0.25">
      <c r="A23" s="3">
        <v>35338</v>
      </c>
      <c r="B23" s="4">
        <v>0.91273030125489651</v>
      </c>
      <c r="C23" s="4">
        <v>0.73070177787990365</v>
      </c>
      <c r="D23" s="4">
        <v>0.62412456569135744</v>
      </c>
      <c r="E23" s="4">
        <v>7.561400406667329</v>
      </c>
    </row>
    <row r="24" spans="1:5" x14ac:dyDescent="0.25">
      <c r="A24" s="3">
        <v>35430</v>
      </c>
      <c r="B24" s="4">
        <v>0.9161560260446866</v>
      </c>
      <c r="C24" s="4">
        <v>0.76187612052901088</v>
      </c>
      <c r="D24" s="4">
        <v>0.64491022873438009</v>
      </c>
      <c r="E24" s="4">
        <v>8.7914253108487763</v>
      </c>
    </row>
    <row r="25" spans="1:5" x14ac:dyDescent="0.25">
      <c r="A25" s="3">
        <v>35520</v>
      </c>
      <c r="B25" s="4">
        <v>0.91563496370858666</v>
      </c>
      <c r="C25" s="4">
        <v>0.78374219055540328</v>
      </c>
      <c r="D25" s="4">
        <v>0.66444999306399743</v>
      </c>
      <c r="E25" s="4">
        <v>10.43019508095842</v>
      </c>
    </row>
    <row r="26" spans="1:5" x14ac:dyDescent="0.25">
      <c r="A26" s="3">
        <v>35611</v>
      </c>
      <c r="B26" s="4">
        <v>0.91878331287014059</v>
      </c>
      <c r="C26" s="4">
        <v>0.80144344536929213</v>
      </c>
      <c r="D26" s="4">
        <v>0.68283833807701366</v>
      </c>
      <c r="E26" s="4">
        <v>10.99301194260096</v>
      </c>
    </row>
    <row r="27" spans="1:5" x14ac:dyDescent="0.25">
      <c r="A27" s="3">
        <v>35703</v>
      </c>
      <c r="B27" s="4">
        <v>0.92844712216102698</v>
      </c>
      <c r="C27" s="4">
        <v>0.82234186439554458</v>
      </c>
      <c r="D27" s="4">
        <v>0.70323701667910632</v>
      </c>
      <c r="E27" s="4">
        <v>10.49117281497429</v>
      </c>
    </row>
    <row r="28" spans="1:5" x14ac:dyDescent="0.25">
      <c r="A28" s="3">
        <v>35795</v>
      </c>
      <c r="B28" s="4">
        <v>0.93246569838985305</v>
      </c>
      <c r="C28" s="4">
        <v>0.83056773777499815</v>
      </c>
      <c r="D28" s="4">
        <v>0.72238301871374311</v>
      </c>
      <c r="E28" s="4">
        <v>7.4139745882379593</v>
      </c>
    </row>
    <row r="29" spans="1:5" x14ac:dyDescent="0.25">
      <c r="A29" s="3">
        <v>35885</v>
      </c>
      <c r="B29" s="4">
        <v>0.94408987635313479</v>
      </c>
      <c r="C29" s="4">
        <v>0.84786552143570537</v>
      </c>
      <c r="D29" s="4">
        <v>0.74079143934766667</v>
      </c>
      <c r="E29" s="4">
        <v>6.1117763420291524</v>
      </c>
    </row>
    <row r="30" spans="1:5" x14ac:dyDescent="0.25">
      <c r="A30" s="3">
        <v>35976</v>
      </c>
      <c r="B30" s="4">
        <v>0.94936751913882678</v>
      </c>
      <c r="C30" s="4">
        <v>0.8762344014326654</v>
      </c>
      <c r="D30" s="4">
        <v>0.77171107410115791</v>
      </c>
      <c r="E30" s="4">
        <v>7.4409769658119407</v>
      </c>
    </row>
    <row r="31" spans="1:5" x14ac:dyDescent="0.25">
      <c r="A31" s="3">
        <v>36068</v>
      </c>
      <c r="B31" s="4">
        <v>0.95997029057915406</v>
      </c>
      <c r="C31" s="4">
        <v>0.88856317362115944</v>
      </c>
      <c r="D31" s="4">
        <v>0.79464565709310553</v>
      </c>
      <c r="E31" s="4">
        <v>6.5548241396256257</v>
      </c>
    </row>
    <row r="32" spans="1:5" x14ac:dyDescent="0.25">
      <c r="A32" s="3">
        <v>36160</v>
      </c>
      <c r="B32" s="4">
        <v>0.972811590488598</v>
      </c>
      <c r="C32" s="4">
        <v>0.90661127992770518</v>
      </c>
      <c r="D32" s="4">
        <v>0.82591955854173427</v>
      </c>
      <c r="E32" s="4">
        <v>8.1682902941191635</v>
      </c>
    </row>
    <row r="33" spans="1:5" x14ac:dyDescent="0.25">
      <c r="A33" s="3">
        <v>36250</v>
      </c>
      <c r="B33" s="4">
        <v>0.96804787451912233</v>
      </c>
      <c r="C33" s="4">
        <v>0.92099786937740935</v>
      </c>
      <c r="D33" s="4">
        <v>0.85191213385054665</v>
      </c>
      <c r="E33" s="4">
        <v>7.2478771717519708</v>
      </c>
    </row>
    <row r="34" spans="1:5" x14ac:dyDescent="0.25">
      <c r="A34" s="3">
        <v>36341</v>
      </c>
      <c r="B34" s="4">
        <v>0.96545944479540902</v>
      </c>
      <c r="C34" s="4">
        <v>0.93011138074418398</v>
      </c>
      <c r="D34" s="4">
        <v>0.87623918435204406</v>
      </c>
      <c r="E34" s="4">
        <v>4.9581496712809434</v>
      </c>
    </row>
    <row r="35" spans="1:5" x14ac:dyDescent="0.25">
      <c r="A35" s="3">
        <v>36433</v>
      </c>
      <c r="B35" s="4">
        <v>0.97182084634367871</v>
      </c>
      <c r="C35" s="4">
        <v>0.94623262298975153</v>
      </c>
      <c r="D35" s="4">
        <v>0.90851539744003573</v>
      </c>
      <c r="E35" s="4">
        <v>4.5370644198973187</v>
      </c>
    </row>
    <row r="36" spans="1:5" x14ac:dyDescent="0.25">
      <c r="A36" s="3">
        <v>36525</v>
      </c>
      <c r="B36" s="4">
        <v>0.97266621415277854</v>
      </c>
      <c r="C36" s="4">
        <v>0.95549259400883646</v>
      </c>
      <c r="D36" s="4">
        <v>0.9234926469071737</v>
      </c>
      <c r="E36" s="4">
        <v>1.9729770610972031</v>
      </c>
    </row>
    <row r="37" spans="1:5" x14ac:dyDescent="0.25">
      <c r="A37" s="3">
        <v>36616</v>
      </c>
      <c r="B37" s="4">
        <v>0.98413099736141263</v>
      </c>
      <c r="C37" s="4">
        <v>0.97134568766972618</v>
      </c>
      <c r="D37" s="4">
        <v>0.95951178257374492</v>
      </c>
      <c r="E37" s="4">
        <v>2.3498758548887939</v>
      </c>
    </row>
    <row r="38" spans="1:5" x14ac:dyDescent="0.25">
      <c r="A38" s="3">
        <v>36707</v>
      </c>
      <c r="B38" s="4">
        <v>1.0014757703075532</v>
      </c>
      <c r="C38" s="4">
        <v>0.9905548972797813</v>
      </c>
      <c r="D38" s="4">
        <v>0.98395124120104394</v>
      </c>
      <c r="E38" s="4">
        <v>3.2762636786251691</v>
      </c>
    </row>
    <row r="39" spans="1:5" x14ac:dyDescent="0.25">
      <c r="A39" s="3">
        <v>36799</v>
      </c>
      <c r="B39" s="4">
        <v>1.002920763659819</v>
      </c>
      <c r="C39" s="4">
        <v>1.008516352646682</v>
      </c>
      <c r="D39" s="4">
        <v>1.00909046780044</v>
      </c>
      <c r="E39" s="4">
        <v>3.7441315061313758</v>
      </c>
    </row>
    <row r="40" spans="1:5" x14ac:dyDescent="0.25">
      <c r="A40" s="3">
        <v>36891</v>
      </c>
      <c r="B40" s="4">
        <v>1.0114724686712151</v>
      </c>
      <c r="C40" s="4">
        <v>1.0295830624038109</v>
      </c>
      <c r="D40" s="4">
        <v>1.0474465084247711</v>
      </c>
      <c r="E40" s="4">
        <v>5.3707378832253516</v>
      </c>
    </row>
    <row r="41" spans="1:5" x14ac:dyDescent="0.25">
      <c r="A41" s="3">
        <v>36981</v>
      </c>
      <c r="B41" s="4">
        <v>1.0303113225875111</v>
      </c>
      <c r="C41" s="4">
        <v>1.0491328640009621</v>
      </c>
      <c r="D41" s="4">
        <v>1.083402734733637</v>
      </c>
      <c r="E41" s="4">
        <v>5.9032235268343216</v>
      </c>
    </row>
    <row r="42" spans="1:5" x14ac:dyDescent="0.25">
      <c r="A42" s="3">
        <v>37072</v>
      </c>
      <c r="B42" s="4">
        <v>1.043250054388861</v>
      </c>
      <c r="C42" s="4">
        <v>1.0527744579468801</v>
      </c>
      <c r="D42" s="4">
        <v>1.1102663043188961</v>
      </c>
      <c r="E42" s="4">
        <v>3.6147654197656198</v>
      </c>
    </row>
    <row r="43" spans="1:5" x14ac:dyDescent="0.25">
      <c r="A43" s="3">
        <v>37164</v>
      </c>
      <c r="B43" s="4">
        <v>1.0566201219645626</v>
      </c>
      <c r="C43" s="4">
        <v>1.062441192269294</v>
      </c>
      <c r="D43" s="4">
        <v>1.145068301576551</v>
      </c>
      <c r="E43" s="4">
        <v>2.4958188176485541</v>
      </c>
    </row>
    <row r="44" spans="1:5" x14ac:dyDescent="0.25">
      <c r="A44" s="3">
        <v>37256</v>
      </c>
      <c r="B44" s="4">
        <v>1.0717746933690309</v>
      </c>
      <c r="C44" s="4">
        <v>1.0669440027896671</v>
      </c>
      <c r="D44" s="4">
        <v>1.1680355677374481</v>
      </c>
      <c r="E44" s="4">
        <v>1.6589016413222299</v>
      </c>
    </row>
    <row r="45" spans="1:5" x14ac:dyDescent="0.25">
      <c r="A45" s="3">
        <v>37346</v>
      </c>
      <c r="B45" s="4">
        <v>1.0784032272993929</v>
      </c>
      <c r="C45" s="4">
        <v>1.07447276328296</v>
      </c>
      <c r="D45" s="4">
        <v>1.195334037979302</v>
      </c>
      <c r="E45" s="4">
        <v>0.28161026292636843</v>
      </c>
    </row>
    <row r="46" spans="1:5" x14ac:dyDescent="0.25">
      <c r="A46" s="3">
        <v>37437</v>
      </c>
      <c r="B46" s="4">
        <v>1.0914349549187219</v>
      </c>
      <c r="C46" s="4">
        <v>1.085764768998593</v>
      </c>
      <c r="D46" s="4">
        <v>1.2239462343527461</v>
      </c>
      <c r="E46" s="4">
        <v>1.2336554358923559</v>
      </c>
    </row>
    <row r="47" spans="1:5" x14ac:dyDescent="0.25">
      <c r="A47" s="3">
        <v>37529</v>
      </c>
      <c r="B47" s="4">
        <v>1.1062647257218789</v>
      </c>
      <c r="C47" s="4">
        <v>1.089183034172041</v>
      </c>
      <c r="D47" s="4">
        <v>1.245695793637086</v>
      </c>
      <c r="E47" s="4">
        <v>0.93220705415117955</v>
      </c>
    </row>
    <row r="48" spans="1:5" x14ac:dyDescent="0.25">
      <c r="A48" s="3">
        <v>37621</v>
      </c>
      <c r="B48" s="4">
        <v>1.1206885714193779</v>
      </c>
      <c r="C48" s="4">
        <v>1.104320930145045</v>
      </c>
      <c r="D48" s="4">
        <v>1.265701224867517</v>
      </c>
      <c r="E48" s="4">
        <v>1.431665705499485</v>
      </c>
    </row>
    <row r="49" spans="1:5" x14ac:dyDescent="0.25">
      <c r="A49" s="3">
        <v>37711</v>
      </c>
      <c r="B49" s="4">
        <v>1.1387176680592315</v>
      </c>
      <c r="C49" s="4">
        <v>1.104610937407853</v>
      </c>
      <c r="D49" s="4">
        <v>1.309211401796281</v>
      </c>
      <c r="E49" s="4">
        <v>0.67846674123612782</v>
      </c>
    </row>
    <row r="50" spans="1:5" x14ac:dyDescent="0.25">
      <c r="A50" s="3">
        <v>37802</v>
      </c>
      <c r="B50" s="4">
        <v>1.1498442275957617</v>
      </c>
      <c r="C50" s="4">
        <v>1.1137935538058741</v>
      </c>
      <c r="D50" s="4">
        <v>1.3173121765025291</v>
      </c>
      <c r="E50" s="4">
        <v>1.5232703491329771</v>
      </c>
    </row>
    <row r="51" spans="1:5" x14ac:dyDescent="0.25">
      <c r="A51" s="3">
        <v>37894</v>
      </c>
      <c r="B51" s="4">
        <v>1.1583041064524691</v>
      </c>
      <c r="C51" s="4">
        <v>1.125178335314434</v>
      </c>
      <c r="D51" s="4">
        <v>1.334261636319535</v>
      </c>
      <c r="E51" s="4">
        <v>2.1950973052107909</v>
      </c>
    </row>
    <row r="52" spans="1:5" x14ac:dyDescent="0.25">
      <c r="A52" s="3">
        <v>37986</v>
      </c>
      <c r="B52" s="4">
        <v>1.1615602408855967</v>
      </c>
      <c r="C52" s="4">
        <v>1.141677944446895</v>
      </c>
      <c r="D52" s="4">
        <v>1.3332386897641211</v>
      </c>
      <c r="E52" s="4">
        <v>2.7170149353458179</v>
      </c>
    </row>
    <row r="53" spans="1:5" x14ac:dyDescent="0.25">
      <c r="A53" s="3">
        <v>38077</v>
      </c>
      <c r="B53" s="4">
        <v>1.164291918171529</v>
      </c>
      <c r="C53" s="4">
        <v>1.168850325081159</v>
      </c>
      <c r="D53" s="4">
        <v>1.3661124213588121</v>
      </c>
      <c r="E53" s="4">
        <v>5.0549177104721066</v>
      </c>
    </row>
    <row r="54" spans="1:5" x14ac:dyDescent="0.25">
      <c r="A54" s="3">
        <v>38168</v>
      </c>
      <c r="B54" s="4">
        <v>1.1685380363887683</v>
      </c>
      <c r="C54" s="4">
        <v>1.200974029971708</v>
      </c>
      <c r="D54" s="4">
        <v>1.4074742657789381</v>
      </c>
      <c r="E54" s="4">
        <v>6.4091070013789997</v>
      </c>
    </row>
    <row r="55" spans="1:5" x14ac:dyDescent="0.25">
      <c r="A55" s="3">
        <v>38260</v>
      </c>
      <c r="B55" s="4">
        <v>1.1884803395675614</v>
      </c>
      <c r="C55" s="4">
        <v>1.234962169943234</v>
      </c>
      <c r="D55" s="4">
        <v>1.453057164213001</v>
      </c>
      <c r="E55" s="4">
        <v>8.564435094502155</v>
      </c>
    </row>
    <row r="56" spans="1:5" x14ac:dyDescent="0.25">
      <c r="A56" s="3">
        <v>38352</v>
      </c>
      <c r="B56" s="4">
        <v>1.2043410681668392</v>
      </c>
      <c r="C56" s="4">
        <v>1.277299642804349</v>
      </c>
      <c r="D56" s="4">
        <v>1.5327186984500429</v>
      </c>
      <c r="E56" s="4">
        <v>10.19688291665071</v>
      </c>
    </row>
    <row r="57" spans="1:5" x14ac:dyDescent="0.25">
      <c r="A57" s="3">
        <v>38442</v>
      </c>
      <c r="B57" s="4">
        <v>1.2258324819475361</v>
      </c>
      <c r="C57" s="4">
        <v>1.3272389445201529</v>
      </c>
      <c r="D57" s="4">
        <v>1.612040738064912</v>
      </c>
      <c r="E57" s="4">
        <v>11.940443313034409</v>
      </c>
    </row>
    <row r="58" spans="1:5" x14ac:dyDescent="0.25">
      <c r="A58" s="3">
        <v>38533</v>
      </c>
      <c r="B58" s="4">
        <v>1.2408884234386983</v>
      </c>
      <c r="C58" s="4">
        <v>1.3868579072118321</v>
      </c>
      <c r="D58" s="4">
        <v>1.712464944955669</v>
      </c>
      <c r="E58" s="4">
        <v>13.868416248135819</v>
      </c>
    </row>
    <row r="59" spans="1:5" x14ac:dyDescent="0.25">
      <c r="A59" s="3">
        <v>38625</v>
      </c>
      <c r="B59" s="4">
        <v>1.2406206468757821</v>
      </c>
      <c r="C59" s="4">
        <v>1.4701737607591929</v>
      </c>
      <c r="D59" s="4">
        <v>1.8445266800656359</v>
      </c>
      <c r="E59" s="4">
        <v>17.32089009198063</v>
      </c>
    </row>
    <row r="60" spans="1:5" x14ac:dyDescent="0.25">
      <c r="A60" s="3">
        <v>38717</v>
      </c>
      <c r="B60" s="4">
        <v>1.2489656341371871</v>
      </c>
      <c r="C60" s="4">
        <v>1.5753665757174391</v>
      </c>
      <c r="D60" s="4">
        <v>1.9927206249615881</v>
      </c>
      <c r="E60" s="4">
        <v>20.205064253555459</v>
      </c>
    </row>
    <row r="61" spans="1:5" x14ac:dyDescent="0.25">
      <c r="A61" s="3">
        <v>38807</v>
      </c>
      <c r="B61" s="4">
        <v>1.2545536542165281</v>
      </c>
      <c r="C61" s="4">
        <v>1.6809320893728761</v>
      </c>
      <c r="D61" s="4">
        <v>2.1346577961625441</v>
      </c>
      <c r="E61" s="4">
        <v>24.500434623322342</v>
      </c>
    </row>
    <row r="62" spans="1:5" x14ac:dyDescent="0.25">
      <c r="A62" s="3">
        <v>38898</v>
      </c>
      <c r="B62" s="4">
        <v>1.2856453949929711</v>
      </c>
      <c r="C62" s="4">
        <v>1.76502727796473</v>
      </c>
      <c r="D62" s="4">
        <v>2.2690258466978581</v>
      </c>
      <c r="E62" s="4">
        <v>23.934920623103579</v>
      </c>
    </row>
    <row r="63" spans="1:5" x14ac:dyDescent="0.25">
      <c r="A63" s="3">
        <v>38990</v>
      </c>
      <c r="B63" s="4">
        <v>1.297379853096128</v>
      </c>
      <c r="C63" s="4">
        <v>1.8081724638368759</v>
      </c>
      <c r="D63" s="4">
        <v>2.298990653619799</v>
      </c>
      <c r="E63" s="4">
        <v>19.379639134554449</v>
      </c>
    </row>
    <row r="64" spans="1:5" x14ac:dyDescent="0.25">
      <c r="A64" s="3">
        <v>39082</v>
      </c>
      <c r="B64" s="4">
        <v>1.3091200443868418</v>
      </c>
      <c r="C64" s="4">
        <v>1.832035969279018</v>
      </c>
      <c r="D64" s="4">
        <v>2.2758117592966709</v>
      </c>
      <c r="E64" s="4">
        <v>14.56884363469262</v>
      </c>
    </row>
    <row r="65" spans="1:5" x14ac:dyDescent="0.25">
      <c r="A65" s="3">
        <v>39172</v>
      </c>
      <c r="B65" s="4">
        <v>1.3091759032323225</v>
      </c>
      <c r="C65" s="4">
        <v>1.853111937709822</v>
      </c>
      <c r="D65" s="4">
        <v>2.2033910390565601</v>
      </c>
      <c r="E65" s="4">
        <v>8.0189841847589705</v>
      </c>
    </row>
    <row r="66" spans="1:5" x14ac:dyDescent="0.25">
      <c r="A66" s="3">
        <v>39263</v>
      </c>
      <c r="B66" s="4">
        <v>1.3007214260402267</v>
      </c>
      <c r="C66" s="4">
        <v>1.840631148665675</v>
      </c>
      <c r="D66" s="4">
        <v>2.141880997387859</v>
      </c>
      <c r="E66" s="4">
        <v>2.6171413426031349</v>
      </c>
    </row>
    <row r="67" spans="1:5" x14ac:dyDescent="0.25">
      <c r="A67" s="3">
        <v>39355</v>
      </c>
      <c r="B67" s="4">
        <v>1.3065269832583575</v>
      </c>
      <c r="C67" s="4">
        <v>1.842143772091996</v>
      </c>
      <c r="D67" s="4">
        <v>2.1060345100321132</v>
      </c>
      <c r="E67" s="4">
        <v>0.83195794573456272</v>
      </c>
    </row>
    <row r="68" spans="1:5" x14ac:dyDescent="0.25">
      <c r="A68" s="3">
        <v>39447</v>
      </c>
      <c r="B68" s="4">
        <v>1.3220094618664735</v>
      </c>
      <c r="C68" s="4">
        <v>1.835995227700308</v>
      </c>
      <c r="D68" s="4">
        <v>2.0554663618900011</v>
      </c>
      <c r="E68" s="4">
        <v>-1.9275215565027199</v>
      </c>
    </row>
    <row r="69" spans="1:5" x14ac:dyDescent="0.25">
      <c r="A69" s="3">
        <v>39538</v>
      </c>
      <c r="B69" s="4">
        <v>1.3452009150359212</v>
      </c>
      <c r="C69" s="4">
        <v>1.819227972245695</v>
      </c>
      <c r="D69" s="4">
        <v>2.0356818666134631</v>
      </c>
      <c r="E69" s="4">
        <v>-4.6025971417664397</v>
      </c>
    </row>
    <row r="70" spans="1:5" x14ac:dyDescent="0.25">
      <c r="A70" s="3">
        <v>39629</v>
      </c>
      <c r="B70" s="4">
        <v>1.3523332456629964</v>
      </c>
      <c r="C70" s="4">
        <v>1.8041621315127201</v>
      </c>
      <c r="D70" s="4">
        <v>1.968089258804343</v>
      </c>
      <c r="E70" s="4">
        <v>-4.5662665093749162</v>
      </c>
    </row>
    <row r="71" spans="1:5" x14ac:dyDescent="0.25">
      <c r="A71" s="3">
        <v>39721</v>
      </c>
      <c r="B71" s="4">
        <v>1.3629369132852451</v>
      </c>
      <c r="C71" s="4">
        <v>1.74481256628231</v>
      </c>
      <c r="D71" s="4">
        <v>1.89239995930556</v>
      </c>
      <c r="E71" s="4">
        <v>-8.7777995824053434</v>
      </c>
    </row>
    <row r="72" spans="1:5" x14ac:dyDescent="0.25">
      <c r="A72" s="3">
        <v>39813</v>
      </c>
      <c r="B72" s="4">
        <v>1.3521244918698039</v>
      </c>
      <c r="C72" s="4">
        <v>1.638600051047715</v>
      </c>
      <c r="D72" s="4">
        <v>1.816976325635197</v>
      </c>
      <c r="E72" s="4">
        <v>-13.41119960865513</v>
      </c>
    </row>
    <row r="73" spans="1:5" x14ac:dyDescent="0.25">
      <c r="A73" s="3">
        <v>39903</v>
      </c>
      <c r="B73" s="4">
        <v>1.3607763964316639</v>
      </c>
      <c r="C73" s="4">
        <v>1.549719065134014</v>
      </c>
      <c r="D73" s="4">
        <v>1.6613309267656291</v>
      </c>
      <c r="E73" s="4">
        <v>-16.37132791373454</v>
      </c>
    </row>
    <row r="74" spans="1:5" x14ac:dyDescent="0.25">
      <c r="A74" s="3">
        <v>39994</v>
      </c>
      <c r="B74" s="4">
        <v>1.3597396476916606</v>
      </c>
      <c r="C74" s="4">
        <v>1.5241597975926571</v>
      </c>
      <c r="D74" s="4">
        <v>1.664467814317401</v>
      </c>
      <c r="E74" s="4">
        <v>-16.787550478890811</v>
      </c>
    </row>
    <row r="75" spans="1:5" x14ac:dyDescent="0.25">
      <c r="A75" s="3">
        <v>40086</v>
      </c>
      <c r="B75" s="4">
        <v>1.3649635977854992</v>
      </c>
      <c r="C75" s="4">
        <v>1.5339214343537551</v>
      </c>
      <c r="D75" s="4">
        <v>1.676680553779313</v>
      </c>
      <c r="E75" s="4">
        <v>-12.8161780757769</v>
      </c>
    </row>
    <row r="76" spans="1:5" x14ac:dyDescent="0.25">
      <c r="A76" s="3">
        <v>40178</v>
      </c>
      <c r="B76" s="4">
        <v>1.3992129668259004</v>
      </c>
      <c r="C76" s="4">
        <v>1.553197435345878</v>
      </c>
      <c r="D76" s="4">
        <v>1.713058553743229</v>
      </c>
      <c r="E76" s="4">
        <v>-6.1136056656615807</v>
      </c>
    </row>
    <row r="77" spans="1:5" x14ac:dyDescent="0.25">
      <c r="A77" s="3">
        <v>40268</v>
      </c>
      <c r="B77" s="4">
        <v>1.391635807582124</v>
      </c>
      <c r="C77" s="4">
        <v>1.564837562140148</v>
      </c>
      <c r="D77" s="4">
        <v>1.742939423618082</v>
      </c>
      <c r="E77" s="4">
        <v>-0.72702406630746896</v>
      </c>
    </row>
    <row r="78" spans="1:5" x14ac:dyDescent="0.25">
      <c r="A78" s="3">
        <v>40359</v>
      </c>
      <c r="B78" s="4">
        <v>1.4102783473470202</v>
      </c>
      <c r="C78" s="4">
        <v>1.570833315171186</v>
      </c>
      <c r="D78" s="4">
        <v>1.768116657883795</v>
      </c>
      <c r="E78" s="4">
        <v>0.43943373450014978</v>
      </c>
    </row>
    <row r="79" spans="1:5" x14ac:dyDescent="0.25">
      <c r="A79" s="3">
        <v>40451</v>
      </c>
      <c r="B79" s="4">
        <v>1.4481874326947248</v>
      </c>
      <c r="C79" s="4">
        <v>1.5786711176806969</v>
      </c>
      <c r="D79" s="4">
        <v>1.787578562006636</v>
      </c>
      <c r="E79" s="4">
        <v>4.4518069500587558E-2</v>
      </c>
    </row>
    <row r="80" spans="1:5" x14ac:dyDescent="0.25">
      <c r="A80" s="3">
        <v>40543</v>
      </c>
      <c r="B80" s="4">
        <v>1.4693046072031204</v>
      </c>
      <c r="C80" s="4">
        <v>1.594048027683707</v>
      </c>
      <c r="D80" s="4">
        <v>1.8121223286030379</v>
      </c>
      <c r="E80" s="4">
        <v>0.1906167649394552</v>
      </c>
    </row>
    <row r="81" spans="1:5" x14ac:dyDescent="0.25">
      <c r="A81" s="3">
        <v>40633</v>
      </c>
      <c r="B81" s="4">
        <v>1.5030044928251192</v>
      </c>
      <c r="C81" s="4">
        <v>1.569556192232628</v>
      </c>
      <c r="D81" s="4">
        <v>1.812223189609341</v>
      </c>
      <c r="E81" s="4">
        <v>-2.9220220632726108</v>
      </c>
    </row>
    <row r="82" spans="1:5" x14ac:dyDescent="0.25">
      <c r="A82" s="3">
        <v>40724</v>
      </c>
      <c r="B82" s="4">
        <v>1.5339074628103926</v>
      </c>
      <c r="C82" s="4">
        <v>1.5541976228216019</v>
      </c>
      <c r="D82" s="4">
        <v>1.78941091292717</v>
      </c>
      <c r="E82" s="4">
        <v>-3.3763989964086472</v>
      </c>
    </row>
    <row r="83" spans="1:5" x14ac:dyDescent="0.25">
      <c r="A83" s="3">
        <v>40816</v>
      </c>
      <c r="B83" s="4">
        <v>1.5358950709912738</v>
      </c>
      <c r="C83" s="4">
        <v>1.5185890370718449</v>
      </c>
      <c r="D83" s="4">
        <v>1.729634234604585</v>
      </c>
      <c r="E83" s="4">
        <v>-5.2025289526472784</v>
      </c>
    </row>
    <row r="84" spans="1:5" x14ac:dyDescent="0.25">
      <c r="A84" s="3">
        <v>40908</v>
      </c>
      <c r="B84" s="4">
        <v>1.529394938851349</v>
      </c>
      <c r="C84" s="4">
        <v>1.484641274858052</v>
      </c>
      <c r="D84" s="4">
        <v>1.72211811704217</v>
      </c>
      <c r="E84" s="4">
        <v>-8.6850846488843558</v>
      </c>
    </row>
    <row r="85" spans="1:5" x14ac:dyDescent="0.25">
      <c r="A85" s="3">
        <v>40999</v>
      </c>
      <c r="B85" s="4">
        <v>1.5414045846721718</v>
      </c>
      <c r="C85" s="4">
        <v>1.475168842827556</v>
      </c>
      <c r="D85" s="4">
        <v>1.7280723641734119</v>
      </c>
      <c r="E85" s="4">
        <v>-7.8822177783899106</v>
      </c>
    </row>
    <row r="86" spans="1:5" x14ac:dyDescent="0.25">
      <c r="A86" s="3">
        <v>41090</v>
      </c>
      <c r="B86" s="4">
        <v>1.534915004457919</v>
      </c>
      <c r="C86" s="4">
        <v>1.460989351705051</v>
      </c>
      <c r="D86" s="4">
        <v>1.7156206125331019</v>
      </c>
      <c r="E86" s="4">
        <v>-8.1010948649529837</v>
      </c>
    </row>
    <row r="87" spans="1:5" x14ac:dyDescent="0.25">
      <c r="A87" s="3">
        <v>41182</v>
      </c>
      <c r="B87" s="4">
        <v>1.5458032898130611</v>
      </c>
      <c r="C87" s="4">
        <v>1.471854059167262</v>
      </c>
      <c r="D87" s="4">
        <v>1.7777291893951011</v>
      </c>
      <c r="E87" s="4">
        <v>-5.6376983456067231</v>
      </c>
    </row>
    <row r="88" spans="1:5" x14ac:dyDescent="0.25">
      <c r="A88" s="3">
        <v>41274</v>
      </c>
      <c r="B88" s="4">
        <v>1.5540969084291449</v>
      </c>
      <c r="C88" s="4">
        <v>1.48541178258131</v>
      </c>
      <c r="D88" s="4">
        <v>1.800091778121486</v>
      </c>
      <c r="E88" s="4">
        <v>-2.1752062808617971</v>
      </c>
    </row>
    <row r="89" spans="1:5" x14ac:dyDescent="0.25">
      <c r="A89" s="3">
        <v>41364</v>
      </c>
      <c r="B89" s="4">
        <v>1.5507908527423562</v>
      </c>
      <c r="C89" s="4">
        <v>1.497709661940428</v>
      </c>
      <c r="D89" s="4">
        <v>1.8295419168704889</v>
      </c>
      <c r="E89" s="4">
        <v>0.85123839414278368</v>
      </c>
    </row>
    <row r="90" spans="1:5" x14ac:dyDescent="0.25">
      <c r="A90" s="3">
        <v>41455</v>
      </c>
      <c r="B90" s="4">
        <v>1.5607192535295602</v>
      </c>
      <c r="C90" s="4">
        <v>1.49837887952025</v>
      </c>
      <c r="D90" s="4">
        <v>1.864192348778174</v>
      </c>
      <c r="E90" s="4">
        <v>2.0020801511619668</v>
      </c>
    </row>
    <row r="91" spans="1:5" x14ac:dyDescent="0.25">
      <c r="A91" s="3">
        <v>41547</v>
      </c>
      <c r="B91" s="4">
        <v>1.5669056169655533</v>
      </c>
      <c r="C91" s="4">
        <v>1.505808670457961</v>
      </c>
      <c r="D91" s="4">
        <v>1.8980979956626891</v>
      </c>
      <c r="E91" s="4">
        <v>1.3230221343083941</v>
      </c>
    </row>
    <row r="92" spans="1:5" x14ac:dyDescent="0.25">
      <c r="A92" s="3">
        <v>41639</v>
      </c>
      <c r="B92" s="4">
        <v>1.6003575137060686</v>
      </c>
      <c r="C92" s="4">
        <v>1.523046098738956</v>
      </c>
      <c r="D92" s="4">
        <v>1.936454591278284</v>
      </c>
      <c r="E92" s="4">
        <v>1.749033348614137</v>
      </c>
    </row>
    <row r="93" spans="1:5" x14ac:dyDescent="0.25">
      <c r="A93" s="3">
        <v>41729</v>
      </c>
      <c r="B93" s="4">
        <v>1.6230365158495164</v>
      </c>
      <c r="C93" s="4">
        <v>1.528015269562264</v>
      </c>
      <c r="D93" s="4">
        <v>1.9667895867197169</v>
      </c>
      <c r="E93" s="4">
        <v>0.540866517876748</v>
      </c>
    </row>
    <row r="94" spans="1:5" x14ac:dyDescent="0.25">
      <c r="A94" s="3">
        <v>41820</v>
      </c>
      <c r="B94" s="4">
        <v>1.6418182425465484</v>
      </c>
      <c r="C94" s="4">
        <v>1.5450101384264441</v>
      </c>
      <c r="D94" s="4">
        <v>2.003981744008553</v>
      </c>
      <c r="E94" s="4">
        <v>2.346227961358061</v>
      </c>
    </row>
    <row r="95" spans="1:5" x14ac:dyDescent="0.25">
      <c r="A95" s="3">
        <v>41912</v>
      </c>
      <c r="B95" s="4">
        <v>1.6499489775214229</v>
      </c>
      <c r="C95" s="4">
        <v>1.552389330457788</v>
      </c>
      <c r="D95" s="4">
        <v>2.0366241073304758</v>
      </c>
      <c r="E95" s="4">
        <v>2.8812528755437938</v>
      </c>
    </row>
    <row r="96" spans="1:5" x14ac:dyDescent="0.25">
      <c r="A96" s="3">
        <v>42004</v>
      </c>
      <c r="B96" s="4">
        <v>1.6470002091157863</v>
      </c>
      <c r="C96" s="4">
        <v>1.57186417311813</v>
      </c>
      <c r="D96" s="4">
        <v>2.069098585845627</v>
      </c>
      <c r="E96" s="4">
        <v>3.133157632235251</v>
      </c>
    </row>
    <row r="97" spans="1:5" x14ac:dyDescent="0.25">
      <c r="A97" s="3">
        <v>42094</v>
      </c>
      <c r="B97" s="4">
        <v>1.662384759852352</v>
      </c>
      <c r="C97" s="4">
        <v>1.6090585313841019</v>
      </c>
      <c r="D97" s="4">
        <v>2.1326835164252249</v>
      </c>
      <c r="E97" s="4">
        <v>5.3958736791251738</v>
      </c>
    </row>
    <row r="98" spans="1:5" x14ac:dyDescent="0.25">
      <c r="A98" s="3">
        <v>42185</v>
      </c>
      <c r="B98" s="4">
        <v>1.6783390859192595</v>
      </c>
      <c r="C98" s="4">
        <v>1.637167467861143</v>
      </c>
      <c r="D98" s="4">
        <v>2.201010764219224</v>
      </c>
      <c r="E98" s="4">
        <v>5.6093990319462161</v>
      </c>
    </row>
    <row r="99" spans="1:5" x14ac:dyDescent="0.25">
      <c r="A99" s="3">
        <v>42277</v>
      </c>
      <c r="B99" s="4">
        <v>1.6863712721888868</v>
      </c>
      <c r="C99" s="4">
        <v>1.65247303833153</v>
      </c>
      <c r="D99" s="4">
        <v>2.257672010638204</v>
      </c>
      <c r="E99" s="4">
        <v>6.46348379443622</v>
      </c>
    </row>
    <row r="100" spans="1:5" x14ac:dyDescent="0.25">
      <c r="A100" s="3">
        <v>42369</v>
      </c>
      <c r="B100" s="4">
        <v>1.6858434469610637</v>
      </c>
      <c r="C100" s="4">
        <v>1.670461960155651</v>
      </c>
      <c r="D100" s="4">
        <v>2.2915022346137519</v>
      </c>
      <c r="E100" s="4">
        <v>5.7802568726051939</v>
      </c>
    </row>
    <row r="101" spans="1:5" x14ac:dyDescent="0.25">
      <c r="A101" s="3">
        <v>42460</v>
      </c>
      <c r="B101" s="4">
        <v>1.6954230968009152</v>
      </c>
      <c r="C101" s="4">
        <v>1.686121723990885</v>
      </c>
      <c r="D101" s="4">
        <v>2.3526935746066959</v>
      </c>
      <c r="E101" s="4">
        <v>5.2707191253388297</v>
      </c>
    </row>
    <row r="102" spans="1:5" x14ac:dyDescent="0.25">
      <c r="A102" s="3">
        <v>42551</v>
      </c>
      <c r="B102" s="4">
        <v>1.6949144242562666</v>
      </c>
      <c r="C102" s="4">
        <v>1.68723194308057</v>
      </c>
      <c r="D102" s="4">
        <v>2.3691946002849988</v>
      </c>
      <c r="E102" s="4">
        <v>2.884826704275167</v>
      </c>
    </row>
    <row r="103" spans="1:5" x14ac:dyDescent="0.25">
      <c r="A103" s="3">
        <v>42643</v>
      </c>
      <c r="B103" s="4">
        <v>1.7093217522368587</v>
      </c>
      <c r="C103" s="4">
        <v>1.7222316318494151</v>
      </c>
      <c r="D103" s="4">
        <v>2.409998350459734</v>
      </c>
      <c r="E103" s="4">
        <v>4.2793918641496509</v>
      </c>
    </row>
    <row r="104" spans="1:5" x14ac:dyDescent="0.25">
      <c r="A104" s="3">
        <v>42735</v>
      </c>
      <c r="B104" s="4">
        <v>1.7428101580689488</v>
      </c>
      <c r="C104" s="4">
        <v>1.7298115264759559</v>
      </c>
      <c r="D104" s="4">
        <v>2.4585517216605131</v>
      </c>
      <c r="E104" s="4">
        <v>2.9136838014392601</v>
      </c>
    </row>
    <row r="105" spans="1:5" x14ac:dyDescent="0.25">
      <c r="A105" s="3">
        <v>42825</v>
      </c>
      <c r="B105" s="4">
        <v>1.7521524957879515</v>
      </c>
      <c r="C105" s="4">
        <v>1.7402886115046661</v>
      </c>
      <c r="D105" s="4">
        <v>2.491904754068929</v>
      </c>
      <c r="E105" s="4">
        <v>1.5605345072591039</v>
      </c>
    </row>
    <row r="106" spans="1:5" x14ac:dyDescent="0.25">
      <c r="A106" s="3">
        <v>42916</v>
      </c>
      <c r="B106" s="4">
        <v>1.7656632411858897</v>
      </c>
      <c r="C106" s="4">
        <v>1.767869106118231</v>
      </c>
      <c r="D106" s="4">
        <v>2.528340356117122</v>
      </c>
      <c r="E106" s="4">
        <v>4.0628130910944424</v>
      </c>
    </row>
    <row r="107" spans="1:5" x14ac:dyDescent="0.25">
      <c r="A107" s="3">
        <v>43008</v>
      </c>
      <c r="B107" s="4">
        <v>1.7885366597194527</v>
      </c>
      <c r="C107" s="4">
        <v>1.7891797478942391</v>
      </c>
      <c r="D107" s="4">
        <v>2.591762205133703</v>
      </c>
      <c r="E107" s="4">
        <v>2.9258381862891092</v>
      </c>
    </row>
    <row r="108" spans="1:5" x14ac:dyDescent="0.25">
      <c r="A108" s="3">
        <v>43100</v>
      </c>
      <c r="B108" s="4">
        <v>1.7998194275667374</v>
      </c>
      <c r="C108" s="4">
        <v>1.8047033508093819</v>
      </c>
      <c r="D108" s="4">
        <v>2.6350046368714599</v>
      </c>
      <c r="E108" s="4">
        <v>3.7022558165193731</v>
      </c>
    </row>
    <row r="109" spans="1:5" x14ac:dyDescent="0.25">
      <c r="A109" s="3">
        <v>43190</v>
      </c>
      <c r="B109" s="4">
        <v>1.8025821349648137</v>
      </c>
      <c r="C109" s="4">
        <v>1.8332672729072239</v>
      </c>
      <c r="D109" s="4">
        <v>2.6755135869661402</v>
      </c>
      <c r="E109" s="4">
        <v>5.6343723625410069</v>
      </c>
    </row>
    <row r="110" spans="1:5" x14ac:dyDescent="0.25">
      <c r="A110" s="3">
        <v>43281</v>
      </c>
      <c r="B110" s="4">
        <v>1.844203004580675</v>
      </c>
      <c r="C110" s="4">
        <v>1.846393266990451</v>
      </c>
      <c r="D110" s="4">
        <v>2.7069628023172991</v>
      </c>
      <c r="E110" s="4">
        <v>3.807739986134218</v>
      </c>
    </row>
    <row r="111" spans="1:5" x14ac:dyDescent="0.25">
      <c r="A111" s="3">
        <v>43373</v>
      </c>
      <c r="B111" s="4">
        <v>1.8622602063362719</v>
      </c>
      <c r="C111" s="4">
        <v>1.855565925540976</v>
      </c>
      <c r="D111" s="4">
        <v>2.7065949862309879</v>
      </c>
      <c r="E111" s="4">
        <v>2.4951087672403949</v>
      </c>
    </row>
    <row r="112" spans="1:5" x14ac:dyDescent="0.25">
      <c r="A112" s="3">
        <v>43465</v>
      </c>
      <c r="B112" s="4">
        <v>1.8684987798998678</v>
      </c>
      <c r="C112" s="4">
        <v>1.870669226171326</v>
      </c>
      <c r="D112" s="4">
        <v>2.699773245999507</v>
      </c>
      <c r="E112" s="4">
        <v>3.2392895495093388</v>
      </c>
    </row>
    <row r="113" spans="1:5" x14ac:dyDescent="0.25">
      <c r="A113" s="3">
        <v>43555</v>
      </c>
      <c r="B113" s="4">
        <v>1.8864203685252834</v>
      </c>
      <c r="C113" s="4">
        <v>1.880629955120412</v>
      </c>
      <c r="D113" s="4">
        <v>2.6993522205652489</v>
      </c>
      <c r="E113" s="4">
        <v>1.384619962493439</v>
      </c>
    </row>
    <row r="114" spans="1:5" x14ac:dyDescent="0.25">
      <c r="A114" s="3">
        <v>43646</v>
      </c>
      <c r="B114" s="4">
        <v>1.8905287812226843</v>
      </c>
      <c r="C114" s="4">
        <v>1.8975407841172409</v>
      </c>
      <c r="D114" s="4">
        <v>2.7204608924326341</v>
      </c>
      <c r="E114" s="4">
        <v>2.0173471722991332</v>
      </c>
    </row>
    <row r="115" spans="1:5" x14ac:dyDescent="0.25">
      <c r="A115" s="3">
        <v>43738</v>
      </c>
      <c r="B115" s="4">
        <v>1.9001084496393763</v>
      </c>
      <c r="C115" s="4">
        <v>1.9148536175434381</v>
      </c>
      <c r="D115" s="4">
        <v>2.7156399746955429</v>
      </c>
      <c r="E115" s="4">
        <v>2.461628215982592</v>
      </c>
    </row>
    <row r="116" spans="1:5" x14ac:dyDescent="0.25">
      <c r="A116" s="3">
        <v>43830</v>
      </c>
      <c r="B116" s="4">
        <v>1.9201436542448946</v>
      </c>
      <c r="C116" s="4">
        <v>1.9328259833549459</v>
      </c>
      <c r="D116" s="4">
        <v>2.7458218127049849</v>
      </c>
      <c r="E116" s="4">
        <v>2.620817212982907</v>
      </c>
    </row>
    <row r="117" spans="1:5" x14ac:dyDescent="0.25">
      <c r="A117" s="3">
        <v>43921</v>
      </c>
      <c r="B117" s="4">
        <v>1.9321832816715154</v>
      </c>
      <c r="C117" s="4">
        <v>1.9258853988047759</v>
      </c>
      <c r="D117" s="4">
        <v>2.7595092213257479</v>
      </c>
      <c r="E117" s="4">
        <v>2.1264228987344809</v>
      </c>
    </row>
    <row r="118" spans="1:5" x14ac:dyDescent="0.25">
      <c r="A118" s="3">
        <v>44012</v>
      </c>
      <c r="B118" s="4">
        <v>1.9384579196194707</v>
      </c>
      <c r="C118" s="4">
        <v>1.936419831943754</v>
      </c>
      <c r="D118" s="4">
        <v>2.7773809250849428</v>
      </c>
      <c r="E118" s="4">
        <v>2.1410820894442568</v>
      </c>
    </row>
    <row r="119" spans="1:5" x14ac:dyDescent="0.25">
      <c r="A119" s="3">
        <v>44104</v>
      </c>
      <c r="B119" s="4">
        <v>1.9528641844685475</v>
      </c>
      <c r="C119" s="4">
        <v>2.0009399261547798</v>
      </c>
      <c r="D119" s="4">
        <v>2.8541911672199518</v>
      </c>
      <c r="E119" s="4">
        <v>4.5782117597188856</v>
      </c>
    </row>
    <row r="120" spans="1:5" x14ac:dyDescent="0.25">
      <c r="A120" s="3">
        <v>44196</v>
      </c>
      <c r="B120" s="4">
        <v>2.0177274848928199</v>
      </c>
      <c r="C120" s="4">
        <v>2.0823330743892079</v>
      </c>
      <c r="D120" s="4">
        <v>2.9555322321860991</v>
      </c>
      <c r="E120" s="4">
        <v>7.1283258122547544</v>
      </c>
    </row>
    <row r="121" spans="1:5" x14ac:dyDescent="0.25">
      <c r="A121" s="3">
        <v>44286</v>
      </c>
      <c r="B121" s="4">
        <v>2.0509957413976063</v>
      </c>
      <c r="C121" s="4">
        <v>2.1539867233663719</v>
      </c>
      <c r="D121" s="4">
        <v>3.0710103048311099</v>
      </c>
      <c r="E121" s="4">
        <v>10.521658629196979</v>
      </c>
    </row>
    <row r="122" spans="1:5" x14ac:dyDescent="0.25">
      <c r="A122" s="3">
        <v>44377</v>
      </c>
      <c r="B122" s="4">
        <v>2.0598935609235101</v>
      </c>
      <c r="C122" s="4">
        <v>2.2093477210749008</v>
      </c>
      <c r="D122" s="4">
        <v>3.1199777271397009</v>
      </c>
      <c r="E122" s="4">
        <v>11.94255134134081</v>
      </c>
    </row>
    <row r="123" spans="1:5" x14ac:dyDescent="0.25">
      <c r="A123" s="3">
        <v>44469</v>
      </c>
      <c r="B123" s="4">
        <v>2.0728410570408902</v>
      </c>
      <c r="C123" s="4">
        <v>2.2522734810989049</v>
      </c>
      <c r="D123" s="4">
        <v>3.1894755457416619</v>
      </c>
      <c r="E123" s="4">
        <v>10.6064408919069</v>
      </c>
    </row>
    <row r="124" spans="1:5" x14ac:dyDescent="0.25">
      <c r="A124" s="3">
        <v>44561</v>
      </c>
      <c r="B124" s="4">
        <v>2.046466783589199</v>
      </c>
      <c r="C124" s="4">
        <v>2.284618831829436</v>
      </c>
      <c r="D124" s="4">
        <v>3.2091778565504572</v>
      </c>
      <c r="E124" s="4">
        <v>7.0181122289822104</v>
      </c>
    </row>
    <row r="125" spans="1:5" x14ac:dyDescent="0.25">
      <c r="A125" s="3">
        <v>44651</v>
      </c>
      <c r="B125" s="4">
        <v>2.086412041930009</v>
      </c>
      <c r="C125" s="4">
        <v>2.3195058251010838</v>
      </c>
      <c r="D125" s="4">
        <v>3.2638557545395428</v>
      </c>
      <c r="E125" s="4">
        <v>1.2819203006035449</v>
      </c>
    </row>
    <row r="126" spans="1:5" x14ac:dyDescent="0.25">
      <c r="A126" s="3">
        <v>44742</v>
      </c>
      <c r="B126" s="4">
        <v>2.1166641083063205</v>
      </c>
      <c r="C126" s="4">
        <v>2.308741778736235</v>
      </c>
      <c r="D126" s="4">
        <v>3.2734734646048831</v>
      </c>
      <c r="E126" s="4">
        <v>-2.6562365324231729</v>
      </c>
    </row>
    <row r="127" spans="1:5" x14ac:dyDescent="0.25">
      <c r="A127" s="3">
        <v>44834</v>
      </c>
      <c r="B127" s="4">
        <v>2.1457243852326946</v>
      </c>
      <c r="C127" s="4">
        <v>2.257531854469105</v>
      </c>
      <c r="D127" s="4">
        <v>3.1488958113875878</v>
      </c>
      <c r="E127" s="4">
        <v>-7.7018765517167243</v>
      </c>
    </row>
    <row r="128" spans="1:5" x14ac:dyDescent="0.25">
      <c r="A128" s="3">
        <v>44926</v>
      </c>
      <c r="B128" s="4">
        <v>2.1887761914248776</v>
      </c>
      <c r="C128" s="4">
        <v>2.1867828999702201</v>
      </c>
      <c r="D128" s="4">
        <v>3.062778953531732</v>
      </c>
      <c r="E128" s="4">
        <v>-12.127511830660691</v>
      </c>
    </row>
    <row r="129" spans="1:5" x14ac:dyDescent="0.25">
      <c r="A129" s="3">
        <v>45016</v>
      </c>
      <c r="B129" s="4">
        <v>2.2347670262581798</v>
      </c>
      <c r="C129" s="4">
        <v>2.1680247396615111</v>
      </c>
      <c r="D129" s="4">
        <v>3.0344813841842062</v>
      </c>
      <c r="E129" s="4">
        <v>-10.55403926523992</v>
      </c>
    </row>
    <row r="130" spans="1:5" x14ac:dyDescent="0.25">
      <c r="A130" s="3">
        <v>45107</v>
      </c>
      <c r="B130" s="4">
        <v>2.2619190675563536</v>
      </c>
      <c r="C130" s="4">
        <v>2.1867132770015409</v>
      </c>
      <c r="D130" s="4">
        <v>3.0833669694285661</v>
      </c>
      <c r="E130" s="4">
        <v>-8.0767383393144936</v>
      </c>
    </row>
    <row r="131" spans="1:5" x14ac:dyDescent="0.25">
      <c r="A131" s="3">
        <v>45199</v>
      </c>
      <c r="B131" s="4">
        <v>2.3021795785013368</v>
      </c>
      <c r="C131" s="4">
        <v>2.2220965553744332</v>
      </c>
      <c r="D131" s="4">
        <v>3.1365607197306709</v>
      </c>
      <c r="E131" s="4">
        <v>-4.4770854932328241</v>
      </c>
    </row>
    <row r="132" spans="1:5" x14ac:dyDescent="0.25">
      <c r="A132" s="3">
        <v>45291</v>
      </c>
      <c r="B132" s="4">
        <v>2.3177293160991215</v>
      </c>
      <c r="C132" s="4">
        <v>2.2553649744477751</v>
      </c>
      <c r="D132" s="4">
        <v>3.172682560122702</v>
      </c>
      <c r="E132" s="4">
        <v>1.5339297074812741</v>
      </c>
    </row>
    <row r="133" spans="1:5" x14ac:dyDescent="0.25">
      <c r="A133" s="3">
        <v>45382</v>
      </c>
      <c r="B133" s="4">
        <v>2.3119887965872046</v>
      </c>
      <c r="C133" s="4">
        <v>2.2461828184022989</v>
      </c>
      <c r="D133" s="4">
        <v>3.1532339425622218</v>
      </c>
      <c r="E133" s="4">
        <v>1.9539785921649291</v>
      </c>
    </row>
    <row r="134" spans="1:5" x14ac:dyDescent="0.25">
      <c r="A134" s="3">
        <v>45473</v>
      </c>
      <c r="B134" s="4">
        <v>2.3493511764019495</v>
      </c>
      <c r="C134" s="4">
        <v>2.2814750937321069</v>
      </c>
      <c r="D134" s="4">
        <v>3.1776542330323632</v>
      </c>
      <c r="E134" s="4">
        <v>2.441186013568863</v>
      </c>
    </row>
    <row r="135" spans="1:5" x14ac:dyDescent="0.25">
      <c r="A135" s="3">
        <v>45565</v>
      </c>
      <c r="B135" s="4">
        <v>2.3731343533571181</v>
      </c>
      <c r="C135" s="4">
        <v>2.2727252544904331</v>
      </c>
      <c r="D135" s="4">
        <v>3.2395063815918861</v>
      </c>
      <c r="E135" s="4">
        <v>1.0189332560194939</v>
      </c>
    </row>
    <row r="136" spans="1:5" x14ac:dyDescent="0.25">
      <c r="A136" s="3">
        <v>45657</v>
      </c>
      <c r="B136" s="4">
        <v>2.394472895637541</v>
      </c>
      <c r="C136" s="4">
        <v>2.3492766974961019</v>
      </c>
      <c r="D136" s="4">
        <v>3.3411592277368438</v>
      </c>
      <c r="E136" s="4">
        <v>1.6209406548194361</v>
      </c>
    </row>
    <row r="137" spans="1:5" x14ac:dyDescent="0.25">
      <c r="A137" s="3">
        <v>45747</v>
      </c>
      <c r="B137" s="4">
        <v>2.4154278516584924</v>
      </c>
      <c r="C137" s="4">
        <v>2.3722044901155042</v>
      </c>
      <c r="D137" s="4">
        <v>3.425036321654837</v>
      </c>
      <c r="E137" s="4">
        <v>3.2251901835059771</v>
      </c>
    </row>
    <row r="138" spans="1:5" x14ac:dyDescent="0.25">
      <c r="A138" s="3">
        <v>45838</v>
      </c>
      <c r="B138" s="4">
        <v>2.4518398531451031</v>
      </c>
      <c r="C138" s="4">
        <v>2.387346452491709</v>
      </c>
      <c r="D138" s="4">
        <v>3.4905106488059139</v>
      </c>
      <c r="E138" s="4">
        <v>1.983067919684234</v>
      </c>
    </row>
    <row r="139" spans="1:5" x14ac:dyDescent="0.25">
      <c r="A139" s="8">
        <v>45930</v>
      </c>
      <c r="B139" s="7">
        <v>2.481734853652334</v>
      </c>
      <c r="C139" s="7">
        <v>2.4276206029331768</v>
      </c>
      <c r="D139" s="7">
        <v>3.5650321310584658</v>
      </c>
      <c r="E139" s="7">
        <v>3.436065659851018</v>
      </c>
    </row>
    <row r="140" spans="1:5" x14ac:dyDescent="0.25">
      <c r="A140" s="3">
        <v>46022</v>
      </c>
      <c r="B140" s="4">
        <v>2.512839</v>
      </c>
      <c r="C140" s="4">
        <v>2.507126</v>
      </c>
      <c r="D140" s="4">
        <v>3.7614519999999998</v>
      </c>
      <c r="E140" s="4">
        <v>5.5869299999999997</v>
      </c>
    </row>
  </sheetData>
  <mergeCells count="4">
    <mergeCell ref="A1:E1"/>
    <mergeCell ref="B3:E3"/>
    <mergeCell ref="B6:D6"/>
    <mergeCell ref="B2:E2"/>
  </mergeCells>
  <hyperlinks>
    <hyperlink ref="E4" location="Indhold!A1" display="Tilbage til Indhold" xr:uid="{00000000-0004-0000-2100-000000000000}"/>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18"/>
  <dimension ref="A1:E153"/>
  <sheetViews>
    <sheetView workbookViewId="0">
      <selection sqref="A1:D1"/>
    </sheetView>
  </sheetViews>
  <sheetFormatPr defaultColWidth="9.140625" defaultRowHeight="13.5" x14ac:dyDescent="0.25"/>
  <cols>
    <col min="1" max="1" width="11" style="6" bestFit="1" customWidth="1"/>
    <col min="2" max="2" width="20" style="6" bestFit="1" customWidth="1"/>
    <col min="3" max="3" width="17.140625" style="6" customWidth="1"/>
    <col min="4" max="4" width="14.28515625" style="6" bestFit="1" customWidth="1"/>
    <col min="5" max="5" width="23.42578125" style="6" customWidth="1"/>
    <col min="6" max="16384" width="9.140625" style="6"/>
  </cols>
  <sheetData>
    <row r="1" spans="1:5" ht="26.25" customHeight="1" thickBot="1" x14ac:dyDescent="0.3">
      <c r="A1" s="94" t="s">
        <v>119</v>
      </c>
      <c r="B1" s="95"/>
      <c r="C1" s="95"/>
      <c r="D1" s="95"/>
      <c r="E1" s="16"/>
    </row>
    <row r="2" spans="1:5" ht="29.25" customHeight="1" x14ac:dyDescent="0.25">
      <c r="A2" s="9" t="s">
        <v>24</v>
      </c>
      <c r="B2" s="97" t="s">
        <v>42</v>
      </c>
      <c r="C2" s="97"/>
      <c r="D2" s="97"/>
      <c r="E2" s="12"/>
    </row>
    <row r="3" spans="1:5" ht="15" customHeight="1" x14ac:dyDescent="0.25">
      <c r="A3" s="10" t="s">
        <v>25</v>
      </c>
      <c r="B3" s="109" t="s">
        <v>41</v>
      </c>
      <c r="C3" s="109"/>
      <c r="D3" s="109"/>
      <c r="E3" s="109"/>
    </row>
    <row r="4" spans="1:5" x14ac:dyDescent="0.25">
      <c r="B4" s="14"/>
      <c r="C4" s="14"/>
      <c r="D4" s="11" t="s">
        <v>35</v>
      </c>
    </row>
    <row r="6" spans="1:5" x14ac:dyDescent="0.25">
      <c r="A6" s="2" t="s">
        <v>33</v>
      </c>
      <c r="B6" s="2" t="s">
        <v>164</v>
      </c>
    </row>
    <row r="7" spans="1:5" x14ac:dyDescent="0.25">
      <c r="A7" s="3">
        <v>33694</v>
      </c>
      <c r="B7" s="4">
        <v>1.407382100477057</v>
      </c>
    </row>
    <row r="8" spans="1:5" x14ac:dyDescent="0.25">
      <c r="A8" s="3">
        <v>33785</v>
      </c>
      <c r="B8" s="4">
        <v>1.826586430469374</v>
      </c>
    </row>
    <row r="9" spans="1:5" x14ac:dyDescent="0.25">
      <c r="A9" s="3">
        <v>33877</v>
      </c>
      <c r="B9" s="4">
        <v>2.094396455946403</v>
      </c>
    </row>
    <row r="10" spans="1:5" x14ac:dyDescent="0.25">
      <c r="A10" s="3">
        <v>33969</v>
      </c>
      <c r="B10" s="4">
        <v>2.143548781777362</v>
      </c>
    </row>
    <row r="11" spans="1:5" x14ac:dyDescent="0.25">
      <c r="A11" s="3">
        <v>34059</v>
      </c>
      <c r="B11" s="4">
        <v>2.17728093323139</v>
      </c>
    </row>
    <row r="12" spans="1:5" x14ac:dyDescent="0.25">
      <c r="A12" s="3">
        <v>34150</v>
      </c>
      <c r="B12" s="4">
        <v>2.4798807764119668</v>
      </c>
    </row>
    <row r="13" spans="1:5" x14ac:dyDescent="0.25">
      <c r="A13" s="3">
        <v>34242</v>
      </c>
      <c r="B13" s="4">
        <v>2.6097119479923752</v>
      </c>
    </row>
    <row r="14" spans="1:5" x14ac:dyDescent="0.25">
      <c r="A14" s="3">
        <v>34334</v>
      </c>
      <c r="B14" s="4">
        <v>3.076795718151184</v>
      </c>
    </row>
    <row r="15" spans="1:5" x14ac:dyDescent="0.25">
      <c r="A15" s="3">
        <v>34424</v>
      </c>
      <c r="B15" s="4">
        <v>3.0910811349666072</v>
      </c>
    </row>
    <row r="16" spans="1:5" x14ac:dyDescent="0.25">
      <c r="A16" s="3">
        <v>34515</v>
      </c>
      <c r="B16" s="4">
        <v>2.615974102530247</v>
      </c>
    </row>
    <row r="17" spans="1:2" x14ac:dyDescent="0.25">
      <c r="A17" s="3">
        <v>34607</v>
      </c>
      <c r="B17" s="4">
        <v>2.2064075452111989</v>
      </c>
    </row>
    <row r="18" spans="1:2" x14ac:dyDescent="0.25">
      <c r="A18" s="3">
        <v>34699</v>
      </c>
      <c r="B18" s="4">
        <v>1.6684949775196729</v>
      </c>
    </row>
    <row r="19" spans="1:2" x14ac:dyDescent="0.25">
      <c r="A19" s="3">
        <v>34789</v>
      </c>
      <c r="B19" s="4">
        <v>1.9321154516425429</v>
      </c>
    </row>
    <row r="20" spans="1:2" x14ac:dyDescent="0.25">
      <c r="A20" s="3">
        <v>34880</v>
      </c>
      <c r="B20" s="4">
        <v>1.5906745554500299</v>
      </c>
    </row>
    <row r="21" spans="1:2" x14ac:dyDescent="0.25">
      <c r="A21" s="3">
        <v>34972</v>
      </c>
      <c r="B21" s="4">
        <v>1.1952606822812011</v>
      </c>
    </row>
    <row r="22" spans="1:2" x14ac:dyDescent="0.25">
      <c r="A22" s="3">
        <v>35064</v>
      </c>
      <c r="B22" s="4">
        <v>0.88785445671101226</v>
      </c>
    </row>
    <row r="23" spans="1:2" x14ac:dyDescent="0.25">
      <c r="A23" s="3">
        <v>35155</v>
      </c>
      <c r="B23" s="4">
        <v>0.68995130921011227</v>
      </c>
    </row>
    <row r="24" spans="1:2" x14ac:dyDescent="0.25">
      <c r="A24" s="3">
        <v>35246</v>
      </c>
      <c r="B24" s="4">
        <v>1.243664612458492</v>
      </c>
    </row>
    <row r="25" spans="1:2" x14ac:dyDescent="0.25">
      <c r="A25" s="3">
        <v>35338</v>
      </c>
      <c r="B25" s="4">
        <v>1.3553791011046059</v>
      </c>
    </row>
    <row r="26" spans="1:2" x14ac:dyDescent="0.25">
      <c r="A26" s="3">
        <v>35430</v>
      </c>
      <c r="B26" s="4">
        <v>1.43209788360393</v>
      </c>
    </row>
    <row r="27" spans="1:2" x14ac:dyDescent="0.25">
      <c r="A27" s="3">
        <v>35520</v>
      </c>
      <c r="B27" s="4">
        <v>1.137120935102413</v>
      </c>
    </row>
    <row r="28" spans="1:2" x14ac:dyDescent="0.25">
      <c r="A28" s="3">
        <v>35611</v>
      </c>
      <c r="B28" s="4">
        <v>0.63984949823830684</v>
      </c>
    </row>
    <row r="29" spans="1:2" x14ac:dyDescent="0.25">
      <c r="A29" s="3">
        <v>35703</v>
      </c>
      <c r="B29" s="4">
        <v>0.79756934383065936</v>
      </c>
    </row>
    <row r="30" spans="1:2" x14ac:dyDescent="0.25">
      <c r="A30" s="3">
        <v>35795</v>
      </c>
      <c r="B30" s="4">
        <v>0.74941715259374286</v>
      </c>
    </row>
    <row r="31" spans="1:2" x14ac:dyDescent="0.25">
      <c r="A31" s="3">
        <v>35885</v>
      </c>
      <c r="B31" s="4">
        <v>0.19312641581188261</v>
      </c>
    </row>
    <row r="32" spans="1:2" x14ac:dyDescent="0.25">
      <c r="A32" s="3">
        <v>35976</v>
      </c>
      <c r="B32" s="4">
        <v>-0.21313201167445031</v>
      </c>
    </row>
    <row r="33" spans="1:2" x14ac:dyDescent="0.25">
      <c r="A33" s="3">
        <v>36068</v>
      </c>
      <c r="B33" s="4">
        <v>-2.5807177300011239E-2</v>
      </c>
    </row>
    <row r="34" spans="1:2" x14ac:dyDescent="0.25">
      <c r="A34" s="3">
        <v>36160</v>
      </c>
      <c r="B34" s="4">
        <v>-0.60105584682347624</v>
      </c>
    </row>
    <row r="35" spans="1:2" x14ac:dyDescent="0.25">
      <c r="A35" s="3">
        <v>36250</v>
      </c>
      <c r="B35" s="4">
        <v>0.13955005638601381</v>
      </c>
    </row>
    <row r="36" spans="1:2" x14ac:dyDescent="0.25">
      <c r="A36" s="3">
        <v>36341</v>
      </c>
      <c r="B36" s="4">
        <v>1.1463747169418059</v>
      </c>
    </row>
    <row r="37" spans="1:2" x14ac:dyDescent="0.25">
      <c r="A37" s="3">
        <v>36433</v>
      </c>
      <c r="B37" s="4">
        <v>1.231022033977945</v>
      </c>
    </row>
    <row r="38" spans="1:2" x14ac:dyDescent="0.25">
      <c r="A38" s="3">
        <v>36525</v>
      </c>
      <c r="B38" s="4">
        <v>2.3096007886491741</v>
      </c>
    </row>
    <row r="39" spans="1:2" x14ac:dyDescent="0.25">
      <c r="A39" s="3">
        <v>36616</v>
      </c>
      <c r="B39" s="4">
        <v>1.836585345207489</v>
      </c>
    </row>
    <row r="40" spans="1:2" x14ac:dyDescent="0.25">
      <c r="A40" s="3">
        <v>36707</v>
      </c>
      <c r="B40" s="4">
        <v>1.296315888395295</v>
      </c>
    </row>
    <row r="41" spans="1:2" x14ac:dyDescent="0.25">
      <c r="A41" s="3">
        <v>36799</v>
      </c>
      <c r="B41" s="4">
        <v>1.4191494296385141</v>
      </c>
    </row>
    <row r="42" spans="1:2" x14ac:dyDescent="0.25">
      <c r="A42" s="3">
        <v>36891</v>
      </c>
      <c r="B42" s="4">
        <v>1.709100666872263</v>
      </c>
    </row>
    <row r="43" spans="1:2" x14ac:dyDescent="0.25">
      <c r="A43" s="3">
        <v>36981</v>
      </c>
      <c r="B43" s="4">
        <v>2.691660105909913</v>
      </c>
    </row>
    <row r="44" spans="1:2" x14ac:dyDescent="0.25">
      <c r="A44" s="3">
        <v>37072</v>
      </c>
      <c r="B44" s="4">
        <v>3.409120182213381</v>
      </c>
    </row>
    <row r="45" spans="1:2" x14ac:dyDescent="0.25">
      <c r="A45" s="3">
        <v>37164</v>
      </c>
      <c r="B45" s="4">
        <v>3.5926977095743848</v>
      </c>
    </row>
    <row r="46" spans="1:2" x14ac:dyDescent="0.25">
      <c r="A46" s="3">
        <v>37256</v>
      </c>
      <c r="B46" s="4">
        <v>3.312719404641089</v>
      </c>
    </row>
    <row r="47" spans="1:2" x14ac:dyDescent="0.25">
      <c r="A47" s="3">
        <v>37346</v>
      </c>
      <c r="B47" s="4">
        <v>2.7082010249355002</v>
      </c>
    </row>
    <row r="48" spans="1:2" x14ac:dyDescent="0.25">
      <c r="A48" s="3">
        <v>37437</v>
      </c>
      <c r="B48" s="4">
        <v>2.8400568133919042</v>
      </c>
    </row>
    <row r="49" spans="1:2" x14ac:dyDescent="0.25">
      <c r="A49" s="3">
        <v>37529</v>
      </c>
      <c r="B49" s="4">
        <v>2.8516550981707658</v>
      </c>
    </row>
    <row r="50" spans="1:2" x14ac:dyDescent="0.25">
      <c r="A50" s="3">
        <v>37621</v>
      </c>
      <c r="B50" s="4">
        <v>3.1018976201449719</v>
      </c>
    </row>
    <row r="51" spans="1:2" x14ac:dyDescent="0.25">
      <c r="A51" s="3">
        <v>37711</v>
      </c>
      <c r="B51" s="4">
        <v>3.451190179349731</v>
      </c>
    </row>
    <row r="52" spans="1:2" x14ac:dyDescent="0.25">
      <c r="A52" s="3">
        <v>37802</v>
      </c>
      <c r="B52" s="4">
        <v>3.3202917987963652</v>
      </c>
    </row>
    <row r="53" spans="1:2" x14ac:dyDescent="0.25">
      <c r="A53" s="3">
        <v>37894</v>
      </c>
      <c r="B53" s="4">
        <v>3.6386896624029781</v>
      </c>
    </row>
    <row r="54" spans="1:2" x14ac:dyDescent="0.25">
      <c r="A54" s="3">
        <v>37986</v>
      </c>
      <c r="B54" s="4">
        <v>3.613763478750792</v>
      </c>
    </row>
    <row r="55" spans="1:2" x14ac:dyDescent="0.25">
      <c r="A55" s="3">
        <v>38077</v>
      </c>
      <c r="B55" s="4">
        <v>3.87331246657644</v>
      </c>
    </row>
    <row r="56" spans="1:2" x14ac:dyDescent="0.25">
      <c r="A56" s="3">
        <v>38168</v>
      </c>
      <c r="B56" s="4">
        <v>3.8838550255856981</v>
      </c>
    </row>
    <row r="57" spans="1:2" x14ac:dyDescent="0.25">
      <c r="A57" s="3">
        <v>38260</v>
      </c>
      <c r="B57" s="4">
        <v>3.4129553369464758</v>
      </c>
    </row>
    <row r="58" spans="1:2" x14ac:dyDescent="0.25">
      <c r="A58" s="3">
        <v>38352</v>
      </c>
      <c r="B58" s="4">
        <v>3.2458039080612329</v>
      </c>
    </row>
    <row r="59" spans="1:2" x14ac:dyDescent="0.25">
      <c r="A59" s="3">
        <v>38442</v>
      </c>
      <c r="B59" s="4">
        <v>2.8935371968721189</v>
      </c>
    </row>
    <row r="60" spans="1:2" x14ac:dyDescent="0.25">
      <c r="A60" s="3">
        <v>38533</v>
      </c>
      <c r="B60" s="4">
        <v>3.0119854782472131</v>
      </c>
    </row>
    <row r="61" spans="1:2" x14ac:dyDescent="0.25">
      <c r="A61" s="3">
        <v>38625</v>
      </c>
      <c r="B61" s="4">
        <v>3.4119491627271139</v>
      </c>
    </row>
    <row r="62" spans="1:2" x14ac:dyDescent="0.25">
      <c r="A62" s="3">
        <v>38717</v>
      </c>
      <c r="B62" s="4">
        <v>4.1146306898301832</v>
      </c>
    </row>
    <row r="63" spans="1:2" x14ac:dyDescent="0.25">
      <c r="A63" s="3">
        <v>38807</v>
      </c>
      <c r="B63" s="4">
        <v>4.3427349702182472</v>
      </c>
    </row>
    <row r="64" spans="1:2" x14ac:dyDescent="0.25">
      <c r="A64" s="3">
        <v>38898</v>
      </c>
      <c r="B64" s="4">
        <v>3.9504222895322441</v>
      </c>
    </row>
    <row r="65" spans="1:2" x14ac:dyDescent="0.25">
      <c r="A65" s="3">
        <v>38990</v>
      </c>
      <c r="B65" s="4">
        <v>3.8854746768788191</v>
      </c>
    </row>
    <row r="66" spans="1:2" x14ac:dyDescent="0.25">
      <c r="A66" s="3">
        <v>39082</v>
      </c>
      <c r="B66" s="4">
        <v>3.2524132958338949</v>
      </c>
    </row>
    <row r="67" spans="1:2" x14ac:dyDescent="0.25">
      <c r="A67" s="3">
        <v>39172</v>
      </c>
      <c r="B67" s="4">
        <v>2.017737010834618</v>
      </c>
    </row>
    <row r="68" spans="1:2" x14ac:dyDescent="0.25">
      <c r="A68" s="3">
        <v>39263</v>
      </c>
      <c r="B68" s="4">
        <v>1.680391026567378</v>
      </c>
    </row>
    <row r="69" spans="1:2" x14ac:dyDescent="0.25">
      <c r="A69" s="3">
        <v>39355</v>
      </c>
      <c r="B69" s="4">
        <v>1.0370635592084601</v>
      </c>
    </row>
    <row r="70" spans="1:2" x14ac:dyDescent="0.25">
      <c r="A70" s="3">
        <v>39447</v>
      </c>
      <c r="B70" s="4">
        <v>1.328401213431383</v>
      </c>
    </row>
    <row r="71" spans="1:2" x14ac:dyDescent="0.25">
      <c r="A71" s="3">
        <v>39538</v>
      </c>
      <c r="B71" s="4">
        <v>1.941983605880109</v>
      </c>
    </row>
    <row r="72" spans="1:2" x14ac:dyDescent="0.25">
      <c r="A72" s="3">
        <v>39629</v>
      </c>
      <c r="B72" s="4">
        <v>2.560550692590799</v>
      </c>
    </row>
    <row r="73" spans="1:2" x14ac:dyDescent="0.25">
      <c r="A73" s="3">
        <v>39721</v>
      </c>
      <c r="B73" s="4">
        <v>3.1599475722273049</v>
      </c>
    </row>
    <row r="74" spans="1:2" x14ac:dyDescent="0.25">
      <c r="A74" s="3">
        <v>39813</v>
      </c>
      <c r="B74" s="4">
        <v>2.8667542801186419</v>
      </c>
    </row>
    <row r="75" spans="1:2" x14ac:dyDescent="0.25">
      <c r="A75" s="3">
        <v>39903</v>
      </c>
      <c r="B75" s="4">
        <v>3.2688318654418942</v>
      </c>
    </row>
    <row r="76" spans="1:2" x14ac:dyDescent="0.25">
      <c r="A76" s="3">
        <v>39994</v>
      </c>
      <c r="B76" s="4">
        <v>3.269282714275394</v>
      </c>
    </row>
    <row r="77" spans="1:2" x14ac:dyDescent="0.25">
      <c r="A77" s="3">
        <v>40086</v>
      </c>
      <c r="B77" s="4">
        <v>3.0351694489566028</v>
      </c>
    </row>
    <row r="78" spans="1:2" x14ac:dyDescent="0.25">
      <c r="A78" s="3">
        <v>40178</v>
      </c>
      <c r="B78" s="4">
        <v>3.5823455932317172</v>
      </c>
    </row>
    <row r="79" spans="1:2" x14ac:dyDescent="0.25">
      <c r="A79" s="3">
        <v>40268</v>
      </c>
      <c r="B79" s="4">
        <v>4.2711118878482219</v>
      </c>
    </row>
    <row r="80" spans="1:2" x14ac:dyDescent="0.25">
      <c r="A80" s="3">
        <v>40359</v>
      </c>
      <c r="B80" s="4">
        <v>4.8525402059270784</v>
      </c>
    </row>
    <row r="81" spans="1:2" x14ac:dyDescent="0.25">
      <c r="A81" s="3">
        <v>40451</v>
      </c>
      <c r="B81" s="4">
        <v>5.9146406064370591</v>
      </c>
    </row>
    <row r="82" spans="1:2" x14ac:dyDescent="0.25">
      <c r="A82" s="3">
        <v>40543</v>
      </c>
      <c r="B82" s="4">
        <v>6.4073132294956983</v>
      </c>
    </row>
    <row r="83" spans="1:2" x14ac:dyDescent="0.25">
      <c r="A83" s="3">
        <v>40633</v>
      </c>
      <c r="B83" s="4">
        <v>6.8736034209459218</v>
      </c>
    </row>
    <row r="84" spans="1:2" x14ac:dyDescent="0.25">
      <c r="A84" s="3">
        <v>40724</v>
      </c>
      <c r="B84" s="4">
        <v>6.8549918904755263</v>
      </c>
    </row>
    <row r="85" spans="1:2" x14ac:dyDescent="0.25">
      <c r="A85" s="3">
        <v>40816</v>
      </c>
      <c r="B85" s="4">
        <v>6.5835215847782962</v>
      </c>
    </row>
    <row r="86" spans="1:2" x14ac:dyDescent="0.25">
      <c r="A86" s="3">
        <v>40908</v>
      </c>
      <c r="B86" s="4">
        <v>6.3449644621424648</v>
      </c>
    </row>
    <row r="87" spans="1:2" x14ac:dyDescent="0.25">
      <c r="A87" s="3">
        <v>40999</v>
      </c>
      <c r="B87" s="4">
        <v>5.5401852222450838</v>
      </c>
    </row>
    <row r="88" spans="1:2" x14ac:dyDescent="0.25">
      <c r="A88" s="3">
        <v>41090</v>
      </c>
      <c r="B88" s="4">
        <v>5.9440360137983168</v>
      </c>
    </row>
    <row r="89" spans="1:2" x14ac:dyDescent="0.25">
      <c r="A89" s="3">
        <v>41182</v>
      </c>
      <c r="B89" s="4">
        <v>6.1044671771794414</v>
      </c>
    </row>
    <row r="90" spans="1:2" x14ac:dyDescent="0.25">
      <c r="A90" s="3">
        <v>41274</v>
      </c>
      <c r="B90" s="4">
        <v>6.060946329154322</v>
      </c>
    </row>
    <row r="91" spans="1:2" x14ac:dyDescent="0.25">
      <c r="A91" s="3">
        <v>41364</v>
      </c>
      <c r="B91" s="4">
        <v>6.5260802107627649</v>
      </c>
    </row>
    <row r="92" spans="1:2" x14ac:dyDescent="0.25">
      <c r="A92" s="3">
        <v>41455</v>
      </c>
      <c r="B92" s="4">
        <v>6.6827518144462266</v>
      </c>
    </row>
    <row r="93" spans="1:2" x14ac:dyDescent="0.25">
      <c r="A93" s="3">
        <v>41547</v>
      </c>
      <c r="B93" s="4">
        <v>6.890415184851058</v>
      </c>
    </row>
    <row r="94" spans="1:2" x14ac:dyDescent="0.25">
      <c r="A94" s="3">
        <v>41639</v>
      </c>
      <c r="B94" s="4">
        <v>7.3659193878472067</v>
      </c>
    </row>
    <row r="95" spans="1:2" x14ac:dyDescent="0.25">
      <c r="A95" s="3">
        <v>41729</v>
      </c>
      <c r="B95" s="4">
        <v>7.642542839066178</v>
      </c>
    </row>
    <row r="96" spans="1:2" x14ac:dyDescent="0.25">
      <c r="A96" s="3">
        <v>41820</v>
      </c>
      <c r="B96" s="4">
        <v>7.5042732840344542</v>
      </c>
    </row>
    <row r="97" spans="1:2" x14ac:dyDescent="0.25">
      <c r="A97" s="3">
        <v>41912</v>
      </c>
      <c r="B97" s="4">
        <v>7.9787826460308926</v>
      </c>
    </row>
    <row r="98" spans="1:2" x14ac:dyDescent="0.25">
      <c r="A98" s="3">
        <v>42004</v>
      </c>
      <c r="B98" s="4">
        <v>8.3939765485362514</v>
      </c>
    </row>
    <row r="99" spans="1:2" x14ac:dyDescent="0.25">
      <c r="A99" s="3">
        <v>42094</v>
      </c>
      <c r="B99" s="4">
        <v>8.9251381078231162</v>
      </c>
    </row>
    <row r="100" spans="1:2" x14ac:dyDescent="0.25">
      <c r="A100" s="3">
        <v>42185</v>
      </c>
      <c r="B100" s="4">
        <v>8.8958983698713379</v>
      </c>
    </row>
    <row r="101" spans="1:2" x14ac:dyDescent="0.25">
      <c r="A101" s="3">
        <v>42277</v>
      </c>
      <c r="B101" s="4">
        <v>8.7019979553490323</v>
      </c>
    </row>
    <row r="102" spans="1:2" x14ac:dyDescent="0.25">
      <c r="A102" s="3">
        <v>42369</v>
      </c>
      <c r="B102" s="4">
        <v>7.9624055750143006</v>
      </c>
    </row>
    <row r="103" spans="1:2" x14ac:dyDescent="0.25">
      <c r="A103" s="3">
        <v>42460</v>
      </c>
      <c r="B103" s="4">
        <v>7.2708920125960104</v>
      </c>
    </row>
    <row r="104" spans="1:2" x14ac:dyDescent="0.25">
      <c r="A104" s="3">
        <v>42551</v>
      </c>
      <c r="B104" s="4">
        <v>7.2559676934140578</v>
      </c>
    </row>
    <row r="105" spans="1:2" x14ac:dyDescent="0.25">
      <c r="A105" s="3">
        <v>42643</v>
      </c>
      <c r="B105" s="4">
        <v>6.5936915808706491</v>
      </c>
    </row>
    <row r="106" spans="1:2" x14ac:dyDescent="0.25">
      <c r="A106" s="3">
        <v>42735</v>
      </c>
      <c r="B106" s="4">
        <v>7.0821750643877941</v>
      </c>
    </row>
    <row r="107" spans="1:2" x14ac:dyDescent="0.25">
      <c r="A107" s="3">
        <v>42825</v>
      </c>
      <c r="B107" s="4">
        <v>7.4225257149009698</v>
      </c>
    </row>
    <row r="108" spans="1:2" x14ac:dyDescent="0.25">
      <c r="A108" s="3">
        <v>42916</v>
      </c>
      <c r="B108" s="4">
        <v>7.6556701918814198</v>
      </c>
    </row>
    <row r="109" spans="1:2" x14ac:dyDescent="0.25">
      <c r="A109" s="3">
        <v>43008</v>
      </c>
      <c r="B109" s="4">
        <v>7.909016628903121</v>
      </c>
    </row>
    <row r="110" spans="1:2" x14ac:dyDescent="0.25">
      <c r="A110" s="3">
        <v>43100</v>
      </c>
      <c r="B110" s="4">
        <v>7.3274165776369014</v>
      </c>
    </row>
    <row r="111" spans="1:2" x14ac:dyDescent="0.25">
      <c r="A111" s="3">
        <v>43190</v>
      </c>
      <c r="B111" s="4">
        <v>6.7723620974857539</v>
      </c>
    </row>
    <row r="112" spans="1:2" x14ac:dyDescent="0.25">
      <c r="A112" s="3">
        <v>43281</v>
      </c>
      <c r="B112" s="4">
        <v>5.804045126613266</v>
      </c>
    </row>
    <row r="113" spans="1:2" x14ac:dyDescent="0.25">
      <c r="A113" s="3">
        <v>43373</v>
      </c>
      <c r="B113" s="4">
        <v>6.0123196508480223</v>
      </c>
    </row>
    <row r="114" spans="1:2" x14ac:dyDescent="0.25">
      <c r="A114" s="3">
        <v>43465</v>
      </c>
      <c r="B114" s="4">
        <v>6.2995389318952224</v>
      </c>
    </row>
    <row r="115" spans="1:2" x14ac:dyDescent="0.25">
      <c r="A115" s="3">
        <v>43555</v>
      </c>
      <c r="B115" s="4">
        <v>6.2258619931752097</v>
      </c>
    </row>
    <row r="116" spans="1:2" x14ac:dyDescent="0.25">
      <c r="A116" s="3">
        <v>43646</v>
      </c>
      <c r="B116" s="4">
        <v>7.329623663384603</v>
      </c>
    </row>
    <row r="117" spans="1:2" x14ac:dyDescent="0.25">
      <c r="A117" s="3">
        <v>43738</v>
      </c>
      <c r="B117" s="4">
        <v>7.4572111058997912</v>
      </c>
    </row>
    <row r="118" spans="1:2" x14ac:dyDescent="0.25">
      <c r="A118" s="3">
        <v>43830</v>
      </c>
      <c r="B118" s="4">
        <v>7.441926535138343</v>
      </c>
    </row>
    <row r="119" spans="1:2" x14ac:dyDescent="0.25">
      <c r="A119" s="3">
        <v>43921</v>
      </c>
      <c r="B119" s="4">
        <v>7.8578811677221712</v>
      </c>
    </row>
    <row r="120" spans="1:2" x14ac:dyDescent="0.25">
      <c r="A120" s="3">
        <v>44012</v>
      </c>
      <c r="B120" s="4">
        <v>7.9207809625907499</v>
      </c>
    </row>
    <row r="121" spans="1:2" x14ac:dyDescent="0.25">
      <c r="A121" s="3">
        <v>44104</v>
      </c>
      <c r="B121" s="4">
        <v>7.9528477953314773</v>
      </c>
    </row>
    <row r="122" spans="1:2" x14ac:dyDescent="0.25">
      <c r="A122" s="3">
        <v>44196</v>
      </c>
      <c r="B122" s="4">
        <v>7.2653554108112832</v>
      </c>
    </row>
    <row r="123" spans="1:2" x14ac:dyDescent="0.25">
      <c r="A123" s="3">
        <v>44286</v>
      </c>
      <c r="B123" s="4">
        <v>7.6177199928835551</v>
      </c>
    </row>
    <row r="124" spans="1:2" x14ac:dyDescent="0.25">
      <c r="A124" s="3">
        <v>44377</v>
      </c>
      <c r="B124" s="4">
        <v>7.5132023111022432</v>
      </c>
    </row>
    <row r="125" spans="1:2" x14ac:dyDescent="0.25">
      <c r="A125" s="3">
        <v>44469</v>
      </c>
      <c r="B125" s="4">
        <v>7.5675153597947808</v>
      </c>
    </row>
    <row r="126" spans="1:2" x14ac:dyDescent="0.25">
      <c r="A126" s="3">
        <v>44561</v>
      </c>
      <c r="B126" s="4">
        <v>8.5576104900255547</v>
      </c>
    </row>
    <row r="127" spans="1:2" x14ac:dyDescent="0.25">
      <c r="A127" s="3">
        <v>44651</v>
      </c>
      <c r="B127" s="4">
        <v>8.9962325592785586</v>
      </c>
    </row>
    <row r="128" spans="1:2" x14ac:dyDescent="0.25">
      <c r="A128" s="3">
        <v>44742</v>
      </c>
      <c r="B128" s="4">
        <v>9.6516631098991983</v>
      </c>
    </row>
    <row r="129" spans="1:2" x14ac:dyDescent="0.25">
      <c r="A129" s="3">
        <v>44834</v>
      </c>
      <c r="B129" s="4">
        <v>11.17256123608775</v>
      </c>
    </row>
    <row r="130" spans="1:2" x14ac:dyDescent="0.25">
      <c r="A130" s="3">
        <v>44926</v>
      </c>
      <c r="B130" s="4">
        <v>11.147092489398769</v>
      </c>
    </row>
    <row r="131" spans="1:2" x14ac:dyDescent="0.25">
      <c r="A131" s="3">
        <v>45016</v>
      </c>
      <c r="B131" s="4">
        <v>11.36370607093723</v>
      </c>
    </row>
    <row r="132" spans="1:2" x14ac:dyDescent="0.25">
      <c r="A132" s="3">
        <v>45107</v>
      </c>
      <c r="B132" s="4">
        <v>11.604954111680421</v>
      </c>
    </row>
    <row r="133" spans="1:2" x14ac:dyDescent="0.25">
      <c r="A133" s="3">
        <v>45199</v>
      </c>
      <c r="B133" s="4">
        <v>10.29453475878833</v>
      </c>
    </row>
    <row r="134" spans="1:2" x14ac:dyDescent="0.25">
      <c r="A134" s="3">
        <v>45291</v>
      </c>
      <c r="B134" s="4">
        <v>10.996123499867689</v>
      </c>
    </row>
    <row r="135" spans="1:2" x14ac:dyDescent="0.25">
      <c r="A135" s="3">
        <v>45382</v>
      </c>
      <c r="B135" s="4">
        <v>11.03659752473915</v>
      </c>
    </row>
    <row r="136" spans="1:2" x14ac:dyDescent="0.25">
      <c r="A136" s="3">
        <v>45473</v>
      </c>
      <c r="B136" s="4">
        <v>11.14723224863555</v>
      </c>
    </row>
    <row r="137" spans="1:2" x14ac:dyDescent="0.25">
      <c r="A137" s="3">
        <v>45565</v>
      </c>
      <c r="B137" s="4">
        <v>12.33471548473339</v>
      </c>
    </row>
    <row r="138" spans="1:2" x14ac:dyDescent="0.25">
      <c r="A138" s="3">
        <v>45657</v>
      </c>
      <c r="B138" s="4">
        <v>12.20715802069221</v>
      </c>
    </row>
    <row r="139" spans="1:2" x14ac:dyDescent="0.25">
      <c r="A139" s="3">
        <v>45747</v>
      </c>
      <c r="B139" s="4">
        <v>12.28925244456776</v>
      </c>
    </row>
    <row r="140" spans="1:2" x14ac:dyDescent="0.25">
      <c r="A140" s="3">
        <v>45838</v>
      </c>
      <c r="B140" s="4">
        <v>12.16751191758477</v>
      </c>
    </row>
    <row r="141" spans="1:2" x14ac:dyDescent="0.25">
      <c r="A141" s="3">
        <v>45930</v>
      </c>
      <c r="B141" s="4">
        <v>12.122220080979609</v>
      </c>
    </row>
    <row r="142" spans="1:2" x14ac:dyDescent="0.25">
      <c r="A142" s="3">
        <v>46022</v>
      </c>
      <c r="B142" s="4">
        <v>12.76686055549629</v>
      </c>
    </row>
    <row r="143" spans="1:2" x14ac:dyDescent="0.25">
      <c r="A143" s="8"/>
    </row>
    <row r="144" spans="1:2" x14ac:dyDescent="0.25">
      <c r="A144" s="8"/>
    </row>
    <row r="145" spans="1:1" x14ac:dyDescent="0.25">
      <c r="A145" s="8"/>
    </row>
    <row r="146" spans="1:1" x14ac:dyDescent="0.25">
      <c r="A146" s="8"/>
    </row>
    <row r="147" spans="1:1" x14ac:dyDescent="0.25">
      <c r="A147" s="8"/>
    </row>
    <row r="148" spans="1:1" x14ac:dyDescent="0.25">
      <c r="A148" s="8"/>
    </row>
    <row r="149" spans="1:1" x14ac:dyDescent="0.25">
      <c r="A149" s="8"/>
    </row>
    <row r="150" spans="1:1" x14ac:dyDescent="0.25">
      <c r="A150" s="8"/>
    </row>
    <row r="151" spans="1:1" x14ac:dyDescent="0.25">
      <c r="A151" s="8"/>
    </row>
    <row r="152" spans="1:1" x14ac:dyDescent="0.25">
      <c r="A152" s="8"/>
    </row>
    <row r="153" spans="1:1" x14ac:dyDescent="0.25">
      <c r="A153" s="8"/>
    </row>
  </sheetData>
  <mergeCells count="3">
    <mergeCell ref="B3:E3"/>
    <mergeCell ref="A1:D1"/>
    <mergeCell ref="B2:D2"/>
  </mergeCells>
  <hyperlinks>
    <hyperlink ref="D4" location="Indhold!A1" display="Tilbage til Indhold" xr:uid="{00000000-0004-0000-2300-000000000000}"/>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19"/>
  <dimension ref="A1:H228"/>
  <sheetViews>
    <sheetView workbookViewId="0">
      <selection sqref="A1:E1"/>
    </sheetView>
  </sheetViews>
  <sheetFormatPr defaultColWidth="9.140625" defaultRowHeight="13.5" x14ac:dyDescent="0.25"/>
  <cols>
    <col min="1" max="1" width="11" style="6" bestFit="1" customWidth="1"/>
    <col min="2" max="2" width="21.28515625" style="6" bestFit="1" customWidth="1"/>
    <col min="3" max="3" width="12.42578125" style="6" bestFit="1" customWidth="1"/>
    <col min="4" max="4" width="26.85546875" style="6" bestFit="1" customWidth="1"/>
    <col min="5" max="5" width="25.5703125" style="6" bestFit="1" customWidth="1"/>
    <col min="6" max="8" width="9.140625" style="6"/>
    <col min="9" max="9" width="14.85546875" style="6" bestFit="1" customWidth="1"/>
    <col min="10" max="11" width="14.5703125" style="6" bestFit="1" customWidth="1"/>
    <col min="12" max="12" width="17.7109375" style="6" bestFit="1" customWidth="1"/>
    <col min="13" max="13" width="32.85546875" style="6" bestFit="1" customWidth="1"/>
    <col min="14" max="14" width="25.140625" style="6" customWidth="1"/>
    <col min="15" max="15" width="5.28515625" style="6" bestFit="1" customWidth="1"/>
    <col min="16" max="16384" width="9.140625" style="6"/>
  </cols>
  <sheetData>
    <row r="1" spans="1:8" ht="26.25" customHeight="1" thickBot="1" x14ac:dyDescent="0.3">
      <c r="A1" s="94" t="s">
        <v>120</v>
      </c>
      <c r="B1" s="95"/>
      <c r="C1" s="95"/>
      <c r="D1" s="95"/>
      <c r="E1" s="95"/>
      <c r="F1" s="16"/>
      <c r="G1" s="16"/>
      <c r="H1" s="16"/>
    </row>
    <row r="2" spans="1:8" ht="74.25" customHeight="1" x14ac:dyDescent="0.25">
      <c r="A2" s="9" t="s">
        <v>24</v>
      </c>
      <c r="B2" s="97" t="s">
        <v>37</v>
      </c>
      <c r="C2" s="97"/>
      <c r="D2" s="97"/>
      <c r="E2" s="97"/>
      <c r="F2" s="12"/>
      <c r="G2" s="12"/>
      <c r="H2" s="12"/>
    </row>
    <row r="3" spans="1:8" ht="30" customHeight="1" x14ac:dyDescent="0.25">
      <c r="A3" s="10" t="s">
        <v>25</v>
      </c>
      <c r="B3" s="100" t="s">
        <v>39</v>
      </c>
      <c r="C3" s="100"/>
      <c r="D3" s="100"/>
      <c r="E3" s="100"/>
      <c r="F3" s="13"/>
      <c r="G3" s="13"/>
      <c r="H3" s="13"/>
    </row>
    <row r="4" spans="1:8" x14ac:dyDescent="0.25">
      <c r="B4" s="14"/>
      <c r="C4" s="14"/>
      <c r="D4" s="14"/>
      <c r="E4" s="11" t="s">
        <v>35</v>
      </c>
      <c r="F4" s="14"/>
    </row>
    <row r="5" spans="1:8" x14ac:dyDescent="0.25">
      <c r="B5" s="15"/>
      <c r="C5" s="15"/>
      <c r="D5" s="105"/>
      <c r="E5" s="105"/>
    </row>
    <row r="6" spans="1:8" x14ac:dyDescent="0.25">
      <c r="A6" s="3" t="s">
        <v>33</v>
      </c>
      <c r="B6" s="17" t="s">
        <v>165</v>
      </c>
      <c r="C6" s="17" t="s">
        <v>36</v>
      </c>
      <c r="D6" s="18" t="s">
        <v>38</v>
      </c>
      <c r="E6" s="18" t="s">
        <v>75</v>
      </c>
    </row>
    <row r="7" spans="1:8" x14ac:dyDescent="0.25">
      <c r="A7" s="3">
        <v>25658</v>
      </c>
      <c r="B7" s="4">
        <v>2.6744600469653648</v>
      </c>
      <c r="C7" s="4">
        <f>IF(B7&gt;2,IF(B7&lt;10,B7*0.3125-0.625,F_Referencesats[[#This Row],[Øvre grænse for referencesats]]),F_Referencesats[[#This Row],[Nedre grænse for referencesats]])</f>
        <v>0.21076876467667649</v>
      </c>
      <c r="D7" s="2">
        <v>0</v>
      </c>
      <c r="E7" s="2">
        <v>2.5</v>
      </c>
    </row>
    <row r="8" spans="1:8" x14ac:dyDescent="0.25">
      <c r="A8" s="3">
        <v>25749</v>
      </c>
      <c r="B8" s="4">
        <v>1.7908697164767773</v>
      </c>
      <c r="C8" s="4">
        <f>IF(B8&gt;2,IF(B8&lt;10,B8*0.3125-0.625,F_Referencesats[[#This Row],[Øvre grænse for referencesats]]),F_Referencesats[[#This Row],[Nedre grænse for referencesats]])</f>
        <v>0</v>
      </c>
      <c r="D8" s="2">
        <v>0</v>
      </c>
      <c r="E8" s="2">
        <v>2.5</v>
      </c>
    </row>
    <row r="9" spans="1:8" x14ac:dyDescent="0.25">
      <c r="A9" s="3">
        <v>25841</v>
      </c>
      <c r="B9" s="4">
        <v>1.1452098858772075</v>
      </c>
      <c r="C9" s="4">
        <f>IF(B9&gt;2,IF(B9&lt;10,B9*0.3125-0.625,F_Referencesats[[#This Row],[Øvre grænse for referencesats]]),F_Referencesats[[#This Row],[Nedre grænse for referencesats]])</f>
        <v>0</v>
      </c>
      <c r="D9" s="2">
        <v>0</v>
      </c>
      <c r="E9" s="2">
        <v>2.5</v>
      </c>
    </row>
    <row r="10" spans="1:8" x14ac:dyDescent="0.25">
      <c r="A10" s="3">
        <v>25933</v>
      </c>
      <c r="B10" s="4">
        <v>0.41416771420749399</v>
      </c>
      <c r="C10" s="4">
        <f>IF(B10&gt;2,IF(B10&lt;10,B10*0.3125-0.625,F_Referencesats[[#This Row],[Øvre grænse for referencesats]]),F_Referencesats[[#This Row],[Nedre grænse for referencesats]])</f>
        <v>0</v>
      </c>
      <c r="D10" s="2">
        <v>0</v>
      </c>
      <c r="E10" s="2">
        <v>2.5</v>
      </c>
    </row>
    <row r="11" spans="1:8" x14ac:dyDescent="0.25">
      <c r="A11" s="3">
        <v>26023</v>
      </c>
      <c r="B11" s="4">
        <v>0.23524371250398701</v>
      </c>
      <c r="C11" s="4">
        <f>IF(B11&gt;2,IF(B11&lt;10,B11*0.3125-0.625,F_Referencesats[[#This Row],[Øvre grænse for referencesats]]),F_Referencesats[[#This Row],[Nedre grænse for referencesats]])</f>
        <v>0</v>
      </c>
      <c r="D11" s="2">
        <v>0</v>
      </c>
      <c r="E11" s="2">
        <v>2.5</v>
      </c>
    </row>
    <row r="12" spans="1:8" x14ac:dyDescent="0.25">
      <c r="A12" s="3">
        <v>26114</v>
      </c>
      <c r="B12" s="4">
        <v>0.45486594305722861</v>
      </c>
      <c r="C12" s="4">
        <f>IF(B12&gt;2,IF(B12&lt;10,B12*0.3125-0.625,F_Referencesats[[#This Row],[Øvre grænse for referencesats]]),F_Referencesats[[#This Row],[Nedre grænse for referencesats]])</f>
        <v>0</v>
      </c>
      <c r="D12" s="2">
        <v>0</v>
      </c>
      <c r="E12" s="2">
        <v>2.5</v>
      </c>
    </row>
    <row r="13" spans="1:8" x14ac:dyDescent="0.25">
      <c r="A13" s="3">
        <v>26206</v>
      </c>
      <c r="B13" s="4">
        <v>-0.68176946491698232</v>
      </c>
      <c r="C13" s="4">
        <f>IF(B13&gt;2,IF(B13&lt;10,B13*0.3125-0.625,F_Referencesats[[#This Row],[Øvre grænse for referencesats]]),F_Referencesats[[#This Row],[Nedre grænse for referencesats]])</f>
        <v>0</v>
      </c>
      <c r="D13" s="2">
        <v>0</v>
      </c>
      <c r="E13" s="2">
        <v>2.5</v>
      </c>
    </row>
    <row r="14" spans="1:8" x14ac:dyDescent="0.25">
      <c r="A14" s="3">
        <v>26298</v>
      </c>
      <c r="B14" s="4">
        <v>-1.9900157230691491</v>
      </c>
      <c r="C14" s="4">
        <f>IF(B14&gt;2,IF(B14&lt;10,B14*0.3125-0.625,F_Referencesats[[#This Row],[Øvre grænse for referencesats]]),F_Referencesats[[#This Row],[Nedre grænse for referencesats]])</f>
        <v>0</v>
      </c>
      <c r="D14" s="2">
        <v>0</v>
      </c>
      <c r="E14" s="2">
        <v>2.5</v>
      </c>
    </row>
    <row r="15" spans="1:8" x14ac:dyDescent="0.25">
      <c r="A15" s="3">
        <v>26389</v>
      </c>
      <c r="B15" s="4">
        <v>-2.0157198002956989</v>
      </c>
      <c r="C15" s="4">
        <f>IF(B15&gt;2,IF(B15&lt;10,B15*0.3125-0.625,F_Referencesats[[#This Row],[Øvre grænse for referencesats]]),F_Referencesats[[#This Row],[Nedre grænse for referencesats]])</f>
        <v>0</v>
      </c>
      <c r="D15" s="2">
        <v>0</v>
      </c>
      <c r="E15" s="2">
        <v>2.5</v>
      </c>
    </row>
    <row r="16" spans="1:8" x14ac:dyDescent="0.25">
      <c r="A16" s="3">
        <v>26480</v>
      </c>
      <c r="B16" s="4">
        <v>-2.2185986464198635</v>
      </c>
      <c r="C16" s="4">
        <f>IF(B16&gt;2,IF(B16&lt;10,B16*0.3125-0.625,F_Referencesats[[#This Row],[Øvre grænse for referencesats]]),F_Referencesats[[#This Row],[Nedre grænse for referencesats]])</f>
        <v>0</v>
      </c>
      <c r="D16" s="2">
        <v>0</v>
      </c>
      <c r="E16" s="2">
        <v>2.5</v>
      </c>
    </row>
    <row r="17" spans="1:5" x14ac:dyDescent="0.25">
      <c r="A17" s="3">
        <v>26572</v>
      </c>
      <c r="B17" s="4">
        <v>-2.2840307650319289</v>
      </c>
      <c r="C17" s="4">
        <f>IF(B17&gt;2,IF(B17&lt;10,B17*0.3125-0.625,F_Referencesats[[#This Row],[Øvre grænse for referencesats]]),F_Referencesats[[#This Row],[Nedre grænse for referencesats]])</f>
        <v>0</v>
      </c>
      <c r="D17" s="2">
        <v>0</v>
      </c>
      <c r="E17" s="2">
        <v>2.5</v>
      </c>
    </row>
    <row r="18" spans="1:5" x14ac:dyDescent="0.25">
      <c r="A18" s="3">
        <v>26664</v>
      </c>
      <c r="B18" s="4">
        <v>-2.095560694950322</v>
      </c>
      <c r="C18" s="4">
        <f>IF(B18&gt;2,IF(B18&lt;10,B18*0.3125-0.625,F_Referencesats[[#This Row],[Øvre grænse for referencesats]]),F_Referencesats[[#This Row],[Nedre grænse for referencesats]])</f>
        <v>0</v>
      </c>
      <c r="D18" s="2">
        <v>0</v>
      </c>
      <c r="E18" s="2">
        <v>2.5</v>
      </c>
    </row>
    <row r="19" spans="1:5" x14ac:dyDescent="0.25">
      <c r="A19" s="3">
        <v>26754</v>
      </c>
      <c r="B19" s="4">
        <v>-1.8091347194127252</v>
      </c>
      <c r="C19" s="4">
        <f>IF(B19&gt;2,IF(B19&lt;10,B19*0.3125-0.625,F_Referencesats[[#This Row],[Øvre grænse for referencesats]]),F_Referencesats[[#This Row],[Nedre grænse for referencesats]])</f>
        <v>0</v>
      </c>
      <c r="D19" s="2">
        <v>0</v>
      </c>
      <c r="E19" s="2">
        <v>2.5</v>
      </c>
    </row>
    <row r="20" spans="1:5" x14ac:dyDescent="0.25">
      <c r="A20" s="3">
        <v>26845</v>
      </c>
      <c r="B20" s="4">
        <v>-1.1295840241718906</v>
      </c>
      <c r="C20" s="4">
        <f>IF(B20&gt;2,IF(B20&lt;10,B20*0.3125-0.625,F_Referencesats[[#This Row],[Øvre grænse for referencesats]]),F_Referencesats[[#This Row],[Nedre grænse for referencesats]])</f>
        <v>0</v>
      </c>
      <c r="D20" s="2">
        <v>0</v>
      </c>
      <c r="E20" s="2">
        <v>2.5</v>
      </c>
    </row>
    <row r="21" spans="1:5" x14ac:dyDescent="0.25">
      <c r="A21" s="3">
        <v>26937</v>
      </c>
      <c r="B21" s="4">
        <v>0.55344223075232435</v>
      </c>
      <c r="C21" s="4">
        <f>IF(B21&gt;2,IF(B21&lt;10,B21*0.3125-0.625,F_Referencesats[[#This Row],[Øvre grænse for referencesats]]),F_Referencesats[[#This Row],[Nedre grænse for referencesats]])</f>
        <v>0</v>
      </c>
      <c r="D21" s="2">
        <v>0</v>
      </c>
      <c r="E21" s="2">
        <v>2.5</v>
      </c>
    </row>
    <row r="22" spans="1:5" x14ac:dyDescent="0.25">
      <c r="A22" s="3">
        <v>27029</v>
      </c>
      <c r="B22" s="4">
        <v>0.76236187036124647</v>
      </c>
      <c r="C22" s="4">
        <f>IF(B22&gt;2,IF(B22&lt;10,B22*0.3125-0.625,F_Referencesats[[#This Row],[Øvre grænse for referencesats]]),F_Referencesats[[#This Row],[Nedre grænse for referencesats]])</f>
        <v>0</v>
      </c>
      <c r="D22" s="2">
        <v>0</v>
      </c>
      <c r="E22" s="2">
        <v>2.5</v>
      </c>
    </row>
    <row r="23" spans="1:5" x14ac:dyDescent="0.25">
      <c r="A23" s="3">
        <v>27119</v>
      </c>
      <c r="B23" s="4">
        <v>1.4956524773980533</v>
      </c>
      <c r="C23" s="4">
        <f>IF(B23&gt;2,IF(B23&lt;10,B23*0.3125-0.625,F_Referencesats[[#This Row],[Øvre grænse for referencesats]]),F_Referencesats[[#This Row],[Nedre grænse for referencesats]])</f>
        <v>0</v>
      </c>
      <c r="D23" s="2">
        <v>0</v>
      </c>
      <c r="E23" s="2">
        <v>2.5</v>
      </c>
    </row>
    <row r="24" spans="1:5" x14ac:dyDescent="0.25">
      <c r="A24" s="3">
        <v>27210</v>
      </c>
      <c r="B24" s="4">
        <v>1.4666860903329848</v>
      </c>
      <c r="C24" s="4">
        <f>IF(B24&gt;2,IF(B24&lt;10,B24*0.3125-0.625,F_Referencesats[[#This Row],[Øvre grænse for referencesats]]),F_Referencesats[[#This Row],[Nedre grænse for referencesats]])</f>
        <v>0</v>
      </c>
      <c r="D24" s="2">
        <v>0</v>
      </c>
      <c r="E24" s="2">
        <v>2.5</v>
      </c>
    </row>
    <row r="25" spans="1:5" x14ac:dyDescent="0.25">
      <c r="A25" s="3">
        <v>27302</v>
      </c>
      <c r="B25" s="4">
        <v>1.5848913619147424</v>
      </c>
      <c r="C25" s="4">
        <f>IF(B25&gt;2,IF(B25&lt;10,B25*0.3125-0.625,F_Referencesats[[#This Row],[Øvre grænse for referencesats]]),F_Referencesats[[#This Row],[Nedre grænse for referencesats]])</f>
        <v>0</v>
      </c>
      <c r="D25" s="2">
        <v>0</v>
      </c>
      <c r="E25" s="2">
        <v>2.5</v>
      </c>
    </row>
    <row r="26" spans="1:5" x14ac:dyDescent="0.25">
      <c r="A26" s="3">
        <v>27394</v>
      </c>
      <c r="B26" s="4">
        <v>1.6465627923585799</v>
      </c>
      <c r="C26" s="4">
        <f>IF(B26&gt;2,IF(B26&lt;10,B26*0.3125-0.625,F_Referencesats[[#This Row],[Øvre grænse for referencesats]]),F_Referencesats[[#This Row],[Nedre grænse for referencesats]])</f>
        <v>0</v>
      </c>
      <c r="D26" s="2">
        <v>0</v>
      </c>
      <c r="E26" s="2">
        <v>2.5</v>
      </c>
    </row>
    <row r="27" spans="1:5" x14ac:dyDescent="0.25">
      <c r="A27" s="3">
        <v>27484</v>
      </c>
      <c r="B27" s="4">
        <v>1.3071833145815361</v>
      </c>
      <c r="C27" s="4">
        <f>IF(B27&gt;2,IF(B27&lt;10,B27*0.3125-0.625,F_Referencesats[[#This Row],[Øvre grænse for referencesats]]),F_Referencesats[[#This Row],[Nedre grænse for referencesats]])</f>
        <v>0</v>
      </c>
      <c r="D27" s="2">
        <v>0</v>
      </c>
      <c r="E27" s="2">
        <v>2.5</v>
      </c>
    </row>
    <row r="28" spans="1:5" x14ac:dyDescent="0.25">
      <c r="A28" s="3">
        <v>27575</v>
      </c>
      <c r="B28" s="4">
        <v>1.1185356671883824</v>
      </c>
      <c r="C28" s="4">
        <f>IF(B28&gt;2,IF(B28&lt;10,B28*0.3125-0.625,F_Referencesats[[#This Row],[Øvre grænse for referencesats]]),F_Referencesats[[#This Row],[Nedre grænse for referencesats]])</f>
        <v>0</v>
      </c>
      <c r="D28" s="2">
        <v>0</v>
      </c>
      <c r="E28" s="2">
        <v>2.5</v>
      </c>
    </row>
    <row r="29" spans="1:5" x14ac:dyDescent="0.25">
      <c r="A29" s="3">
        <v>27667</v>
      </c>
      <c r="B29" s="4">
        <v>0.6398679491213386</v>
      </c>
      <c r="C29" s="4">
        <f>IF(B29&gt;2,IF(B29&lt;10,B29*0.3125-0.625,F_Referencesats[[#This Row],[Øvre grænse for referencesats]]),F_Referencesats[[#This Row],[Nedre grænse for referencesats]])</f>
        <v>0</v>
      </c>
      <c r="D29" s="2">
        <v>0</v>
      </c>
      <c r="E29" s="2">
        <v>2.5</v>
      </c>
    </row>
    <row r="30" spans="1:5" x14ac:dyDescent="0.25">
      <c r="A30" s="3">
        <v>27759</v>
      </c>
      <c r="B30" s="4">
        <v>-0.643671707930352</v>
      </c>
      <c r="C30" s="4">
        <f>IF(B30&gt;2,IF(B30&lt;10,B30*0.3125-0.625,F_Referencesats[[#This Row],[Øvre grænse for referencesats]]),F_Referencesats[[#This Row],[Nedre grænse for referencesats]])</f>
        <v>0</v>
      </c>
      <c r="D30" s="2">
        <v>0</v>
      </c>
      <c r="E30" s="2">
        <v>2.5</v>
      </c>
    </row>
    <row r="31" spans="1:5" x14ac:dyDescent="0.25">
      <c r="A31" s="3">
        <v>27850</v>
      </c>
      <c r="B31" s="4">
        <v>-2.3975178342911079</v>
      </c>
      <c r="C31" s="4">
        <f>IF(B31&gt;2,IF(B31&lt;10,B31*0.3125-0.625,F_Referencesats[[#This Row],[Øvre grænse for referencesats]]),F_Referencesats[[#This Row],[Nedre grænse for referencesats]])</f>
        <v>0</v>
      </c>
      <c r="D31" s="2">
        <v>0</v>
      </c>
      <c r="E31" s="2">
        <v>2.5</v>
      </c>
    </row>
    <row r="32" spans="1:5" x14ac:dyDescent="0.25">
      <c r="A32" s="3">
        <v>27941</v>
      </c>
      <c r="B32" s="4">
        <v>-4.6491484647697092</v>
      </c>
      <c r="C32" s="4">
        <f>IF(B32&gt;2,IF(B32&lt;10,B32*0.3125-0.625,F_Referencesats[[#This Row],[Øvre grænse for referencesats]]),F_Referencesats[[#This Row],[Nedre grænse for referencesats]])</f>
        <v>0</v>
      </c>
      <c r="D32" s="2">
        <v>0</v>
      </c>
      <c r="E32" s="2">
        <v>2.5</v>
      </c>
    </row>
    <row r="33" spans="1:5" x14ac:dyDescent="0.25">
      <c r="A33" s="3">
        <v>28033</v>
      </c>
      <c r="B33" s="4">
        <v>-5.0132967858933029</v>
      </c>
      <c r="C33" s="4">
        <f>IF(B33&gt;2,IF(B33&lt;10,B33*0.3125-0.625,F_Referencesats[[#This Row],[Øvre grænse for referencesats]]),F_Referencesats[[#This Row],[Nedre grænse for referencesats]])</f>
        <v>0</v>
      </c>
      <c r="D33" s="2">
        <v>0</v>
      </c>
      <c r="E33" s="2">
        <v>2.5</v>
      </c>
    </row>
    <row r="34" spans="1:5" x14ac:dyDescent="0.25">
      <c r="A34" s="3">
        <v>28125</v>
      </c>
      <c r="B34" s="4">
        <v>-5.1652689404042178</v>
      </c>
      <c r="C34" s="4">
        <f>IF(B34&gt;2,IF(B34&lt;10,B34*0.3125-0.625,F_Referencesats[[#This Row],[Øvre grænse for referencesats]]),F_Referencesats[[#This Row],[Nedre grænse for referencesats]])</f>
        <v>0</v>
      </c>
      <c r="D34" s="2">
        <v>0</v>
      </c>
      <c r="E34" s="2">
        <v>2.5</v>
      </c>
    </row>
    <row r="35" spans="1:5" x14ac:dyDescent="0.25">
      <c r="A35" s="3">
        <v>28215</v>
      </c>
      <c r="B35" s="4">
        <v>-4.4565354489774052</v>
      </c>
      <c r="C35" s="4">
        <f>IF(B35&gt;2,IF(B35&lt;10,B35*0.3125-0.625,F_Referencesats[[#This Row],[Øvre grænse for referencesats]]),F_Referencesats[[#This Row],[Nedre grænse for referencesats]])</f>
        <v>0</v>
      </c>
      <c r="D35" s="2">
        <v>0</v>
      </c>
      <c r="E35" s="2">
        <v>2.5</v>
      </c>
    </row>
    <row r="36" spans="1:5" x14ac:dyDescent="0.25">
      <c r="A36" s="3">
        <v>28306</v>
      </c>
      <c r="B36" s="4">
        <v>-3.5877706054480427</v>
      </c>
      <c r="C36" s="4">
        <f>IF(B36&gt;2,IF(B36&lt;10,B36*0.3125-0.625,F_Referencesats[[#This Row],[Øvre grænse for referencesats]]),F_Referencesats[[#This Row],[Nedre grænse for referencesats]])</f>
        <v>0</v>
      </c>
      <c r="D36" s="2">
        <v>0</v>
      </c>
      <c r="E36" s="2">
        <v>2.5</v>
      </c>
    </row>
    <row r="37" spans="1:5" x14ac:dyDescent="0.25">
      <c r="A37" s="3">
        <v>28398</v>
      </c>
      <c r="B37" s="4">
        <v>-4.9560200670353112</v>
      </c>
      <c r="C37" s="4">
        <f>IF(B37&gt;2,IF(B37&lt;10,B37*0.3125-0.625,F_Referencesats[[#This Row],[Øvre grænse for referencesats]]),F_Referencesats[[#This Row],[Nedre grænse for referencesats]])</f>
        <v>0</v>
      </c>
      <c r="D37" s="2">
        <v>0</v>
      </c>
      <c r="E37" s="2">
        <v>2.5</v>
      </c>
    </row>
    <row r="38" spans="1:5" x14ac:dyDescent="0.25">
      <c r="A38" s="3">
        <v>28490</v>
      </c>
      <c r="B38" s="4">
        <v>-5.6793004313278317</v>
      </c>
      <c r="C38" s="4">
        <f>IF(B38&gt;2,IF(B38&lt;10,B38*0.3125-0.625,F_Referencesats[[#This Row],[Øvre grænse for referencesats]]),F_Referencesats[[#This Row],[Nedre grænse for referencesats]])</f>
        <v>0</v>
      </c>
      <c r="D38" s="2">
        <v>0</v>
      </c>
      <c r="E38" s="2">
        <v>2.5</v>
      </c>
    </row>
    <row r="39" spans="1:5" x14ac:dyDescent="0.25">
      <c r="A39" s="3">
        <v>28580</v>
      </c>
      <c r="B39" s="4">
        <v>-6.0542470889280082</v>
      </c>
      <c r="C39" s="4">
        <f>IF(B39&gt;2,IF(B39&lt;10,B39*0.3125-0.625,F_Referencesats[[#This Row],[Øvre grænse for referencesats]]),F_Referencesats[[#This Row],[Nedre grænse for referencesats]])</f>
        <v>0</v>
      </c>
      <c r="D39" s="2">
        <v>0</v>
      </c>
      <c r="E39" s="2">
        <v>2.5</v>
      </c>
    </row>
    <row r="40" spans="1:5" x14ac:dyDescent="0.25">
      <c r="A40" s="3">
        <v>28671</v>
      </c>
      <c r="B40" s="4">
        <v>-6.6216211003458625</v>
      </c>
      <c r="C40" s="4">
        <f>IF(B40&gt;2,IF(B40&lt;10,B40*0.3125-0.625,F_Referencesats[[#This Row],[Øvre grænse for referencesats]]),F_Referencesats[[#This Row],[Nedre grænse for referencesats]])</f>
        <v>0</v>
      </c>
      <c r="D40" s="2">
        <v>0</v>
      </c>
      <c r="E40" s="2">
        <v>2.5</v>
      </c>
    </row>
    <row r="41" spans="1:5" x14ac:dyDescent="0.25">
      <c r="A41" s="3">
        <v>28763</v>
      </c>
      <c r="B41" s="4">
        <v>-6.4136419049956288</v>
      </c>
      <c r="C41" s="4">
        <f>IF(B41&gt;2,IF(B41&lt;10,B41*0.3125-0.625,F_Referencesats[[#This Row],[Øvre grænse for referencesats]]),F_Referencesats[[#This Row],[Nedre grænse for referencesats]])</f>
        <v>0</v>
      </c>
      <c r="D41" s="2">
        <v>0</v>
      </c>
      <c r="E41" s="2">
        <v>2.5</v>
      </c>
    </row>
    <row r="42" spans="1:5" x14ac:dyDescent="0.25">
      <c r="A42" s="3">
        <v>28855</v>
      </c>
      <c r="B42" s="4">
        <v>-5.9941435046876848</v>
      </c>
      <c r="C42" s="4">
        <f>IF(B42&gt;2,IF(B42&lt;10,B42*0.3125-0.625,F_Referencesats[[#This Row],[Øvre grænse for referencesats]]),F_Referencesats[[#This Row],[Nedre grænse for referencesats]])</f>
        <v>0</v>
      </c>
      <c r="D42" s="2">
        <v>0</v>
      </c>
      <c r="E42" s="2">
        <v>2.5</v>
      </c>
    </row>
    <row r="43" spans="1:5" x14ac:dyDescent="0.25">
      <c r="A43" s="3">
        <v>28945</v>
      </c>
      <c r="B43" s="4">
        <v>-6.0186938962826275</v>
      </c>
      <c r="C43" s="4">
        <f>IF(B43&gt;2,IF(B43&lt;10,B43*0.3125-0.625,F_Referencesats[[#This Row],[Øvre grænse for referencesats]]),F_Referencesats[[#This Row],[Nedre grænse for referencesats]])</f>
        <v>0</v>
      </c>
      <c r="D43" s="2">
        <v>0</v>
      </c>
      <c r="E43" s="2">
        <v>2.5</v>
      </c>
    </row>
    <row r="44" spans="1:5" x14ac:dyDescent="0.25">
      <c r="A44" s="3">
        <v>29036</v>
      </c>
      <c r="B44" s="4">
        <v>-5.7068894482723493</v>
      </c>
      <c r="C44" s="4">
        <f>IF(B44&gt;2,IF(B44&lt;10,B44*0.3125-0.625,F_Referencesats[[#This Row],[Øvre grænse for referencesats]]),F_Referencesats[[#This Row],[Nedre grænse for referencesats]])</f>
        <v>0</v>
      </c>
      <c r="D44" s="2">
        <v>0</v>
      </c>
      <c r="E44" s="2">
        <v>2.5</v>
      </c>
    </row>
    <row r="45" spans="1:5" x14ac:dyDescent="0.25">
      <c r="A45" s="3">
        <v>29128</v>
      </c>
      <c r="B45" s="4">
        <v>-5.1034898374028046</v>
      </c>
      <c r="C45" s="4">
        <f>IF(B45&gt;2,IF(B45&lt;10,B45*0.3125-0.625,F_Referencesats[[#This Row],[Øvre grænse for referencesats]]),F_Referencesats[[#This Row],[Nedre grænse for referencesats]])</f>
        <v>0</v>
      </c>
      <c r="D45" s="2">
        <v>0</v>
      </c>
      <c r="E45" s="2">
        <v>2.5</v>
      </c>
    </row>
    <row r="46" spans="1:5" x14ac:dyDescent="0.25">
      <c r="A46" s="3">
        <v>29220</v>
      </c>
      <c r="B46" s="4">
        <v>-5.5553073875933165</v>
      </c>
      <c r="C46" s="4">
        <f>IF(B46&gt;2,IF(B46&lt;10,B46*0.3125-0.625,F_Referencesats[[#This Row],[Øvre grænse for referencesats]]),F_Referencesats[[#This Row],[Nedre grænse for referencesats]])</f>
        <v>0</v>
      </c>
      <c r="D46" s="2">
        <v>0</v>
      </c>
      <c r="E46" s="2">
        <v>2.5</v>
      </c>
    </row>
    <row r="47" spans="1:5" x14ac:dyDescent="0.25">
      <c r="A47" s="3">
        <v>29311</v>
      </c>
      <c r="B47" s="4">
        <v>-6.1569402792711543</v>
      </c>
      <c r="C47" s="4">
        <f>IF(B47&gt;2,IF(B47&lt;10,B47*0.3125-0.625,F_Referencesats[[#This Row],[Øvre grænse for referencesats]]),F_Referencesats[[#This Row],[Nedre grænse for referencesats]])</f>
        <v>0</v>
      </c>
      <c r="D47" s="2">
        <v>0</v>
      </c>
      <c r="E47" s="2">
        <v>2.5</v>
      </c>
    </row>
    <row r="48" spans="1:5" x14ac:dyDescent="0.25">
      <c r="A48" s="3">
        <v>29402</v>
      </c>
      <c r="B48" s="4">
        <v>-6.2506500372029166</v>
      </c>
      <c r="C48" s="4">
        <f>IF(B48&gt;2,IF(B48&lt;10,B48*0.3125-0.625,F_Referencesats[[#This Row],[Øvre grænse for referencesats]]),F_Referencesats[[#This Row],[Nedre grænse for referencesats]])</f>
        <v>0</v>
      </c>
      <c r="D48" s="2">
        <v>0</v>
      </c>
      <c r="E48" s="2">
        <v>2.5</v>
      </c>
    </row>
    <row r="49" spans="1:5" x14ac:dyDescent="0.25">
      <c r="A49" s="3">
        <v>29494</v>
      </c>
      <c r="B49" s="4">
        <v>-5.6005050668632066</v>
      </c>
      <c r="C49" s="4">
        <f>IF(B49&gt;2,IF(B49&lt;10,B49*0.3125-0.625,F_Referencesats[[#This Row],[Øvre grænse for referencesats]]),F_Referencesats[[#This Row],[Nedre grænse for referencesats]])</f>
        <v>0</v>
      </c>
      <c r="D49" s="2">
        <v>0</v>
      </c>
      <c r="E49" s="2">
        <v>2.5</v>
      </c>
    </row>
    <row r="50" spans="1:5" x14ac:dyDescent="0.25">
      <c r="A50" s="3">
        <v>29586</v>
      </c>
      <c r="B50" s="4">
        <v>-4.7818271231785161</v>
      </c>
      <c r="C50" s="4">
        <f>IF(B50&gt;2,IF(B50&lt;10,B50*0.3125-0.625,F_Referencesats[[#This Row],[Øvre grænse for referencesats]]),F_Referencesats[[#This Row],[Nedre grænse for referencesats]])</f>
        <v>0</v>
      </c>
      <c r="D50" s="2">
        <v>0</v>
      </c>
      <c r="E50" s="2">
        <v>2.5</v>
      </c>
    </row>
    <row r="51" spans="1:5" x14ac:dyDescent="0.25">
      <c r="A51" s="3">
        <v>29676</v>
      </c>
      <c r="B51" s="4">
        <v>-3.7265048991898055</v>
      </c>
      <c r="C51" s="4">
        <f>IF(B51&gt;2,IF(B51&lt;10,B51*0.3125-0.625,F_Referencesats[[#This Row],[Øvre grænse for referencesats]]),F_Referencesats[[#This Row],[Nedre grænse for referencesats]])</f>
        <v>0</v>
      </c>
      <c r="D51" s="2">
        <v>0</v>
      </c>
      <c r="E51" s="2">
        <v>2.5</v>
      </c>
    </row>
    <row r="52" spans="1:5" x14ac:dyDescent="0.25">
      <c r="A52" s="3">
        <v>29767</v>
      </c>
      <c r="B52" s="4">
        <v>-2.2228100220407896</v>
      </c>
      <c r="C52" s="4">
        <f>IF(B52&gt;2,IF(B52&lt;10,B52*0.3125-0.625,F_Referencesats[[#This Row],[Øvre grænse for referencesats]]),F_Referencesats[[#This Row],[Nedre grænse for referencesats]])</f>
        <v>0</v>
      </c>
      <c r="D52" s="2">
        <v>0</v>
      </c>
      <c r="E52" s="2">
        <v>2.5</v>
      </c>
    </row>
    <row r="53" spans="1:5" x14ac:dyDescent="0.25">
      <c r="A53" s="3">
        <v>29859</v>
      </c>
      <c r="B53" s="4">
        <v>-3.5447510219064071</v>
      </c>
      <c r="C53" s="4">
        <f>IF(B53&gt;2,IF(B53&lt;10,B53*0.3125-0.625,F_Referencesats[[#This Row],[Øvre grænse for referencesats]]),F_Referencesats[[#This Row],[Nedre grænse for referencesats]])</f>
        <v>0</v>
      </c>
      <c r="D53" s="2">
        <v>0</v>
      </c>
      <c r="E53" s="2">
        <v>2.5</v>
      </c>
    </row>
    <row r="54" spans="1:5" x14ac:dyDescent="0.25">
      <c r="A54" s="3">
        <v>29951</v>
      </c>
      <c r="B54" s="4">
        <v>-4.8615161874565302</v>
      </c>
      <c r="C54" s="4">
        <f>IF(B54&gt;2,IF(B54&lt;10,B54*0.3125-0.625,F_Referencesats[[#This Row],[Øvre grænse for referencesats]]),F_Referencesats[[#This Row],[Nedre grænse for referencesats]])</f>
        <v>0</v>
      </c>
      <c r="D54" s="2">
        <v>0</v>
      </c>
      <c r="E54" s="2">
        <v>2.5</v>
      </c>
    </row>
    <row r="55" spans="1:5" x14ac:dyDescent="0.25">
      <c r="A55" s="3">
        <v>30041</v>
      </c>
      <c r="B55" s="4">
        <v>-5.9289472540129395</v>
      </c>
      <c r="C55" s="4">
        <f>IF(B55&gt;2,IF(B55&lt;10,B55*0.3125-0.625,F_Referencesats[[#This Row],[Øvre grænse for referencesats]]),F_Referencesats[[#This Row],[Nedre grænse for referencesats]])</f>
        <v>0</v>
      </c>
      <c r="D55" s="2">
        <v>0</v>
      </c>
      <c r="E55" s="2">
        <v>2.5</v>
      </c>
    </row>
    <row r="56" spans="1:5" x14ac:dyDescent="0.25">
      <c r="A56" s="3">
        <v>30132</v>
      </c>
      <c r="B56" s="4">
        <v>-6.5801945870700393</v>
      </c>
      <c r="C56" s="4">
        <f>IF(B56&gt;2,IF(B56&lt;10,B56*0.3125-0.625,F_Referencesats[[#This Row],[Øvre grænse for referencesats]]),F_Referencesats[[#This Row],[Nedre grænse for referencesats]])</f>
        <v>0</v>
      </c>
      <c r="D56" s="2">
        <v>0</v>
      </c>
      <c r="E56" s="2">
        <v>2.5</v>
      </c>
    </row>
    <row r="57" spans="1:5" x14ac:dyDescent="0.25">
      <c r="A57" s="3">
        <v>30224</v>
      </c>
      <c r="B57" s="4">
        <v>-8.3760376906648304</v>
      </c>
      <c r="C57" s="4">
        <f>IF(B57&gt;2,IF(B57&lt;10,B57*0.3125-0.625,F_Referencesats[[#This Row],[Øvre grænse for referencesats]]),F_Referencesats[[#This Row],[Nedre grænse for referencesats]])</f>
        <v>0</v>
      </c>
      <c r="D57" s="2">
        <v>0</v>
      </c>
      <c r="E57" s="2">
        <v>2.5</v>
      </c>
    </row>
    <row r="58" spans="1:5" x14ac:dyDescent="0.25">
      <c r="A58" s="3">
        <v>30316</v>
      </c>
      <c r="B58" s="4">
        <v>-10.177255486111278</v>
      </c>
      <c r="C58" s="4">
        <f>IF(B58&gt;2,IF(B58&lt;10,B58*0.3125-0.625,F_Referencesats[[#This Row],[Øvre grænse for referencesats]]),F_Referencesats[[#This Row],[Nedre grænse for referencesats]])</f>
        <v>0</v>
      </c>
      <c r="D58" s="2">
        <v>0</v>
      </c>
      <c r="E58" s="2">
        <v>2.5</v>
      </c>
    </row>
    <row r="59" spans="1:5" x14ac:dyDescent="0.25">
      <c r="A59" s="3">
        <v>30406</v>
      </c>
      <c r="B59" s="4">
        <v>-10.410819150672523</v>
      </c>
      <c r="C59" s="4">
        <f>IF(B59&gt;2,IF(B59&lt;10,B59*0.3125-0.625,F_Referencesats[[#This Row],[Øvre grænse for referencesats]]),F_Referencesats[[#This Row],[Nedre grænse for referencesats]])</f>
        <v>0</v>
      </c>
      <c r="D59" s="2">
        <v>0</v>
      </c>
      <c r="E59" s="2">
        <v>2.5</v>
      </c>
    </row>
    <row r="60" spans="1:5" x14ac:dyDescent="0.25">
      <c r="A60" s="3">
        <v>30497</v>
      </c>
      <c r="B60" s="4">
        <v>-8.6776865172415825</v>
      </c>
      <c r="C60" s="4">
        <f>IF(B60&gt;2,IF(B60&lt;10,B60*0.3125-0.625,F_Referencesats[[#This Row],[Øvre grænse for referencesats]]),F_Referencesats[[#This Row],[Nedre grænse for referencesats]])</f>
        <v>0</v>
      </c>
      <c r="D60" s="2">
        <v>0</v>
      </c>
      <c r="E60" s="2">
        <v>2.5</v>
      </c>
    </row>
    <row r="61" spans="1:5" x14ac:dyDescent="0.25">
      <c r="A61" s="3">
        <v>30589</v>
      </c>
      <c r="B61" s="4">
        <v>-7.8252944866041787</v>
      </c>
      <c r="C61" s="4">
        <f>IF(B61&gt;2,IF(B61&lt;10,B61*0.3125-0.625,F_Referencesats[[#This Row],[Øvre grænse for referencesats]]),F_Referencesats[[#This Row],[Nedre grænse for referencesats]])</f>
        <v>0</v>
      </c>
      <c r="D61" s="2">
        <v>0</v>
      </c>
      <c r="E61" s="2">
        <v>2.5</v>
      </c>
    </row>
    <row r="62" spans="1:5" x14ac:dyDescent="0.25">
      <c r="A62" s="3">
        <v>30681</v>
      </c>
      <c r="B62" s="4">
        <v>-6.3952429101608743</v>
      </c>
      <c r="C62" s="4">
        <f>IF(B62&gt;2,IF(B62&lt;10,B62*0.3125-0.625,F_Referencesats[[#This Row],[Øvre grænse for referencesats]]),F_Referencesats[[#This Row],[Nedre grænse for referencesats]])</f>
        <v>0</v>
      </c>
      <c r="D62" s="2">
        <v>0</v>
      </c>
      <c r="E62" s="2">
        <v>2.5</v>
      </c>
    </row>
    <row r="63" spans="1:5" x14ac:dyDescent="0.25">
      <c r="A63" s="3">
        <v>30772</v>
      </c>
      <c r="B63" s="4">
        <v>-4.9145528939910292</v>
      </c>
      <c r="C63" s="4">
        <f>IF(B63&gt;2,IF(B63&lt;10,B63*0.3125-0.625,F_Referencesats[[#This Row],[Øvre grænse for referencesats]]),F_Referencesats[[#This Row],[Nedre grænse for referencesats]])</f>
        <v>0</v>
      </c>
      <c r="D63" s="2">
        <v>0</v>
      </c>
      <c r="E63" s="2">
        <v>2.5</v>
      </c>
    </row>
    <row r="64" spans="1:5" x14ac:dyDescent="0.25">
      <c r="A64" s="3">
        <v>30863</v>
      </c>
      <c r="B64" s="4">
        <v>-2.0368411485214466</v>
      </c>
      <c r="C64" s="4">
        <f>IF(B64&gt;2,IF(B64&lt;10,B64*0.3125-0.625,F_Referencesats[[#This Row],[Øvre grænse for referencesats]]),F_Referencesats[[#This Row],[Nedre grænse for referencesats]])</f>
        <v>0</v>
      </c>
      <c r="D64" s="2">
        <v>0</v>
      </c>
      <c r="E64" s="2">
        <v>2.5</v>
      </c>
    </row>
    <row r="65" spans="1:5" x14ac:dyDescent="0.25">
      <c r="A65" s="3">
        <v>30955</v>
      </c>
      <c r="B65" s="4">
        <v>-1.5978056304578274</v>
      </c>
      <c r="C65" s="4">
        <f>IF(B65&gt;2,IF(B65&lt;10,B65*0.3125-0.625,F_Referencesats[[#This Row],[Øvre grænse for referencesats]]),F_Referencesats[[#This Row],[Nedre grænse for referencesats]])</f>
        <v>0</v>
      </c>
      <c r="D65" s="2">
        <v>0</v>
      </c>
      <c r="E65" s="2">
        <v>2.5</v>
      </c>
    </row>
    <row r="66" spans="1:5" x14ac:dyDescent="0.25">
      <c r="A66" s="3">
        <v>31047</v>
      </c>
      <c r="B66" s="4">
        <v>0.44053721380296906</v>
      </c>
      <c r="C66" s="4">
        <f>IF(B66&gt;2,IF(B66&lt;10,B66*0.3125-0.625,F_Referencesats[[#This Row],[Øvre grænse for referencesats]]),F_Referencesats[[#This Row],[Nedre grænse for referencesats]])</f>
        <v>0</v>
      </c>
      <c r="D66" s="2">
        <v>0</v>
      </c>
      <c r="E66" s="2">
        <v>2.5</v>
      </c>
    </row>
    <row r="67" spans="1:5" x14ac:dyDescent="0.25">
      <c r="A67" s="3">
        <v>31137</v>
      </c>
      <c r="B67" s="4">
        <v>1.971836575150121</v>
      </c>
      <c r="C67" s="4">
        <f>IF(B67&gt;2,IF(B67&lt;10,B67*0.3125-0.625,F_Referencesats[[#This Row],[Øvre grænse for referencesats]]),F_Referencesats[[#This Row],[Nedre grænse for referencesats]])</f>
        <v>0</v>
      </c>
      <c r="D67" s="2">
        <v>0</v>
      </c>
      <c r="E67" s="2">
        <v>2.5</v>
      </c>
    </row>
    <row r="68" spans="1:5" x14ac:dyDescent="0.25">
      <c r="A68" s="3">
        <v>31228</v>
      </c>
      <c r="B68" s="4">
        <v>4.7096557024799353</v>
      </c>
      <c r="C68" s="4">
        <f>IF(B68&gt;2,IF(B68&lt;10,B68*0.3125-0.625,F_Referencesats[[#This Row],[Øvre grænse for referencesats]]),F_Referencesats[[#This Row],[Nedre grænse for referencesats]])</f>
        <v>0.84676740702497977</v>
      </c>
      <c r="D68" s="2">
        <v>0</v>
      </c>
      <c r="E68" s="2">
        <v>2.5</v>
      </c>
    </row>
    <row r="69" spans="1:5" x14ac:dyDescent="0.25">
      <c r="A69" s="3">
        <v>31320</v>
      </c>
      <c r="B69" s="4">
        <v>5.0867859611501416</v>
      </c>
      <c r="C69" s="4">
        <f>IF(B69&gt;2,IF(B69&lt;10,B69*0.3125-0.625,F_Referencesats[[#This Row],[Øvre grænse for referencesats]]),F_Referencesats[[#This Row],[Nedre grænse for referencesats]])</f>
        <v>0.96462061285941925</v>
      </c>
      <c r="D69" s="2">
        <v>0</v>
      </c>
      <c r="E69" s="2">
        <v>2.5</v>
      </c>
    </row>
    <row r="70" spans="1:5" x14ac:dyDescent="0.25">
      <c r="A70" s="3">
        <v>31412</v>
      </c>
      <c r="B70" s="4">
        <v>13.127345727404915</v>
      </c>
      <c r="C70" s="4">
        <f>IF(B70&gt;2,IF(B70&lt;10,B70*0.3125-0.625,F_Referencesats[[#This Row],[Øvre grænse for referencesats]]),F_Referencesats[[#This Row],[Nedre grænse for referencesats]])</f>
        <v>2.5</v>
      </c>
      <c r="D70" s="2">
        <v>0</v>
      </c>
      <c r="E70" s="2">
        <v>2.5</v>
      </c>
    </row>
    <row r="71" spans="1:5" x14ac:dyDescent="0.25">
      <c r="A71" s="3">
        <v>31502</v>
      </c>
      <c r="B71" s="4">
        <v>14.380053674383674</v>
      </c>
      <c r="C71" s="4">
        <f>IF(B71&gt;2,IF(B71&lt;10,B71*0.3125-0.625,F_Referencesats[[#This Row],[Øvre grænse for referencesats]]),F_Referencesats[[#This Row],[Nedre grænse for referencesats]])</f>
        <v>2.5</v>
      </c>
      <c r="D71" s="2">
        <v>0</v>
      </c>
      <c r="E71" s="2">
        <v>2.5</v>
      </c>
    </row>
    <row r="72" spans="1:5" x14ac:dyDescent="0.25">
      <c r="A72" s="3">
        <v>31593</v>
      </c>
      <c r="B72" s="4">
        <v>17.739102523790024</v>
      </c>
      <c r="C72" s="4">
        <f>IF(B72&gt;2,IF(B72&lt;10,B72*0.3125-0.625,F_Referencesats[[#This Row],[Øvre grænse for referencesats]]),F_Referencesats[[#This Row],[Nedre grænse for referencesats]])</f>
        <v>2.5</v>
      </c>
      <c r="D72" s="2">
        <v>0</v>
      </c>
      <c r="E72" s="2">
        <v>2.5</v>
      </c>
    </row>
    <row r="73" spans="1:5" x14ac:dyDescent="0.25">
      <c r="A73" s="3">
        <v>31685</v>
      </c>
      <c r="B73" s="4">
        <v>17.907440086902369</v>
      </c>
      <c r="C73" s="4">
        <f>IF(B73&gt;2,IF(B73&lt;10,B73*0.3125-0.625,F_Referencesats[[#This Row],[Øvre grænse for referencesats]]),F_Referencesats[[#This Row],[Nedre grænse for referencesats]])</f>
        <v>2.5</v>
      </c>
      <c r="D73" s="2">
        <v>0</v>
      </c>
      <c r="E73" s="2">
        <v>2.5</v>
      </c>
    </row>
    <row r="74" spans="1:5" x14ac:dyDescent="0.25">
      <c r="A74" s="3">
        <v>31777</v>
      </c>
      <c r="B74" s="4">
        <v>21.840235476294424</v>
      </c>
      <c r="C74" s="4">
        <f>IF(B74&gt;2,IF(B74&lt;10,B74*0.3125-0.625,F_Referencesats[[#This Row],[Øvre grænse for referencesats]]),F_Referencesats[[#This Row],[Nedre grænse for referencesats]])</f>
        <v>2.5</v>
      </c>
      <c r="D74" s="2">
        <v>0</v>
      </c>
      <c r="E74" s="2">
        <v>2.5</v>
      </c>
    </row>
    <row r="75" spans="1:5" x14ac:dyDescent="0.25">
      <c r="A75" s="3">
        <v>31867</v>
      </c>
      <c r="B75" s="4">
        <v>20.623608578421766</v>
      </c>
      <c r="C75" s="4">
        <f>IF(B75&gt;2,IF(B75&lt;10,B75*0.3125-0.625,F_Referencesats[[#This Row],[Øvre grænse for referencesats]]),F_Referencesats[[#This Row],[Nedre grænse for referencesats]])</f>
        <v>2.5</v>
      </c>
      <c r="D75" s="2">
        <v>0</v>
      </c>
      <c r="E75" s="2">
        <v>2.5</v>
      </c>
    </row>
    <row r="76" spans="1:5" x14ac:dyDescent="0.25">
      <c r="A76" s="3">
        <v>31958</v>
      </c>
      <c r="B76" s="4">
        <v>22.23247369379078</v>
      </c>
      <c r="C76" s="4">
        <f>IF(B76&gt;2,IF(B76&lt;10,B76*0.3125-0.625,F_Referencesats[[#This Row],[Øvre grænse for referencesats]]),F_Referencesats[[#This Row],[Nedre grænse for referencesats]])</f>
        <v>2.5</v>
      </c>
      <c r="D76" s="2">
        <v>0</v>
      </c>
      <c r="E76" s="2">
        <v>2.5</v>
      </c>
    </row>
    <row r="77" spans="1:5" x14ac:dyDescent="0.25">
      <c r="A77" s="3">
        <v>32050</v>
      </c>
      <c r="B77" s="4">
        <v>22.073439535064836</v>
      </c>
      <c r="C77" s="4">
        <f>IF(B77&gt;2,IF(B77&lt;10,B77*0.3125-0.625,F_Referencesats[[#This Row],[Øvre grænse for referencesats]]),F_Referencesats[[#This Row],[Nedre grænse for referencesats]])</f>
        <v>2.5</v>
      </c>
      <c r="D77" s="2">
        <v>0</v>
      </c>
      <c r="E77" s="2">
        <v>2.5</v>
      </c>
    </row>
    <row r="78" spans="1:5" x14ac:dyDescent="0.25">
      <c r="A78" s="3">
        <v>32142</v>
      </c>
      <c r="B78" s="4">
        <v>25.658681943698809</v>
      </c>
      <c r="C78" s="4">
        <f>IF(B78&gt;2,IF(B78&lt;10,B78*0.3125-0.625,F_Referencesats[[#This Row],[Øvre grænse for referencesats]]),F_Referencesats[[#This Row],[Nedre grænse for referencesats]])</f>
        <v>2.5</v>
      </c>
      <c r="D78" s="2">
        <v>0</v>
      </c>
      <c r="E78" s="2">
        <v>2.5</v>
      </c>
    </row>
    <row r="79" spans="1:5" x14ac:dyDescent="0.25">
      <c r="A79" s="3">
        <v>32233</v>
      </c>
      <c r="B79" s="4">
        <v>22.537612533238729</v>
      </c>
      <c r="C79" s="4">
        <f>IF(B79&gt;2,IF(B79&lt;10,B79*0.3125-0.625,F_Referencesats[[#This Row],[Øvre grænse for referencesats]]),F_Referencesats[[#This Row],[Nedre grænse for referencesats]])</f>
        <v>2.5</v>
      </c>
      <c r="D79" s="2">
        <v>0</v>
      </c>
      <c r="E79" s="2">
        <v>2.5</v>
      </c>
    </row>
    <row r="80" spans="1:5" x14ac:dyDescent="0.25">
      <c r="A80" s="3">
        <v>32324</v>
      </c>
      <c r="B80" s="4">
        <v>22.815200872472786</v>
      </c>
      <c r="C80" s="4">
        <f>IF(B80&gt;2,IF(B80&lt;10,B80*0.3125-0.625,F_Referencesats[[#This Row],[Øvre grænse for referencesats]]),F_Referencesats[[#This Row],[Nedre grænse for referencesats]])</f>
        <v>2.5</v>
      </c>
      <c r="D80" s="2">
        <v>0</v>
      </c>
      <c r="E80" s="2">
        <v>2.5</v>
      </c>
    </row>
    <row r="81" spans="1:5" x14ac:dyDescent="0.25">
      <c r="A81" s="3">
        <v>32416</v>
      </c>
      <c r="B81" s="4">
        <v>22.314881808830648</v>
      </c>
      <c r="C81" s="4">
        <f>IF(B81&gt;2,IF(B81&lt;10,B81*0.3125-0.625,F_Referencesats[[#This Row],[Øvre grænse for referencesats]]),F_Referencesats[[#This Row],[Nedre grænse for referencesats]])</f>
        <v>2.5</v>
      </c>
      <c r="D81" s="2">
        <v>0</v>
      </c>
      <c r="E81" s="2">
        <v>2.5</v>
      </c>
    </row>
    <row r="82" spans="1:5" x14ac:dyDescent="0.25">
      <c r="A82" s="3">
        <v>32508</v>
      </c>
      <c r="B82" s="4">
        <v>25.444787004213481</v>
      </c>
      <c r="C82" s="4">
        <f>IF(B82&gt;2,IF(B82&lt;10,B82*0.3125-0.625,F_Referencesats[[#This Row],[Øvre grænse for referencesats]]),F_Referencesats[[#This Row],[Nedre grænse for referencesats]])</f>
        <v>2.5</v>
      </c>
      <c r="D82" s="2">
        <v>0</v>
      </c>
      <c r="E82" s="2">
        <v>2.5</v>
      </c>
    </row>
    <row r="83" spans="1:5" x14ac:dyDescent="0.25">
      <c r="A83" s="3">
        <v>32598</v>
      </c>
      <c r="B83" s="4">
        <v>21.705268037787675</v>
      </c>
      <c r="C83" s="4">
        <f>IF(B83&gt;2,IF(B83&lt;10,B83*0.3125-0.625,F_Referencesats[[#This Row],[Øvre grænse for referencesats]]),F_Referencesats[[#This Row],[Nedre grænse for referencesats]])</f>
        <v>2.5</v>
      </c>
      <c r="D83" s="2">
        <v>0</v>
      </c>
      <c r="E83" s="2">
        <v>2.5</v>
      </c>
    </row>
    <row r="84" spans="1:5" x14ac:dyDescent="0.25">
      <c r="A84" s="3">
        <v>32689</v>
      </c>
      <c r="B84" s="4">
        <v>20.79994143091406</v>
      </c>
      <c r="C84" s="4">
        <f>IF(B84&gt;2,IF(B84&lt;10,B84*0.3125-0.625,F_Referencesats[[#This Row],[Øvre grænse for referencesats]]),F_Referencesats[[#This Row],[Nedre grænse for referencesats]])</f>
        <v>2.5</v>
      </c>
      <c r="D84" s="2">
        <v>0</v>
      </c>
      <c r="E84" s="2">
        <v>2.5</v>
      </c>
    </row>
    <row r="85" spans="1:5" x14ac:dyDescent="0.25">
      <c r="A85" s="3">
        <v>32781</v>
      </c>
      <c r="B85" s="4">
        <v>18.402450435440329</v>
      </c>
      <c r="C85" s="4">
        <f>IF(B85&gt;2,IF(B85&lt;10,B85*0.3125-0.625,F_Referencesats[[#This Row],[Øvre grænse for referencesats]]),F_Referencesats[[#This Row],[Nedre grænse for referencesats]])</f>
        <v>2.5</v>
      </c>
      <c r="D85" s="2">
        <v>0</v>
      </c>
      <c r="E85" s="2">
        <v>2.5</v>
      </c>
    </row>
    <row r="86" spans="1:5" x14ac:dyDescent="0.25">
      <c r="A86" s="3">
        <v>32873</v>
      </c>
      <c r="B86" s="4">
        <v>20.536847643153578</v>
      </c>
      <c r="C86" s="4">
        <f>IF(B86&gt;2,IF(B86&lt;10,B86*0.3125-0.625,F_Referencesats[[#This Row],[Øvre grænse for referencesats]]),F_Referencesats[[#This Row],[Nedre grænse for referencesats]])</f>
        <v>2.5</v>
      </c>
      <c r="D86" s="2">
        <v>0</v>
      </c>
      <c r="E86" s="2">
        <v>2.5</v>
      </c>
    </row>
    <row r="87" spans="1:5" x14ac:dyDescent="0.25">
      <c r="A87" s="3">
        <v>32963</v>
      </c>
      <c r="B87" s="4">
        <v>18.647090660202082</v>
      </c>
      <c r="C87" s="4">
        <f>IF(B87&gt;2,IF(B87&lt;10,B87*0.3125-0.625,F_Referencesats[[#This Row],[Øvre grænse for referencesats]]),F_Referencesats[[#This Row],[Nedre grænse for referencesats]])</f>
        <v>2.5</v>
      </c>
      <c r="D87" s="2">
        <v>0</v>
      </c>
      <c r="E87" s="2">
        <v>2.5</v>
      </c>
    </row>
    <row r="88" spans="1:5" x14ac:dyDescent="0.25">
      <c r="A88" s="3">
        <v>33054</v>
      </c>
      <c r="B88" s="4">
        <v>15.672007292629047</v>
      </c>
      <c r="C88" s="4">
        <f>IF(B88&gt;2,IF(B88&lt;10,B88*0.3125-0.625,F_Referencesats[[#This Row],[Øvre grænse for referencesats]]),F_Referencesats[[#This Row],[Nedre grænse for referencesats]])</f>
        <v>2.5</v>
      </c>
      <c r="D88" s="2">
        <v>0</v>
      </c>
      <c r="E88" s="2">
        <v>2.5</v>
      </c>
    </row>
    <row r="89" spans="1:5" x14ac:dyDescent="0.25">
      <c r="A89" s="3">
        <v>33146</v>
      </c>
      <c r="B89" s="4">
        <v>13.620739834882045</v>
      </c>
      <c r="C89" s="4">
        <f>IF(B89&gt;2,IF(B89&lt;10,B89*0.3125-0.625,F_Referencesats[[#This Row],[Øvre grænse for referencesats]]),F_Referencesats[[#This Row],[Nedre grænse for referencesats]])</f>
        <v>2.5</v>
      </c>
      <c r="D89" s="2">
        <v>0</v>
      </c>
      <c r="E89" s="2">
        <v>2.5</v>
      </c>
    </row>
    <row r="90" spans="1:5" x14ac:dyDescent="0.25">
      <c r="A90" s="3">
        <v>33238</v>
      </c>
      <c r="B90" s="4">
        <v>12.973870090299982</v>
      </c>
      <c r="C90" s="4">
        <f>IF(B90&gt;2,IF(B90&lt;10,B90*0.3125-0.625,F_Referencesats[[#This Row],[Øvre grænse for referencesats]]),F_Referencesats[[#This Row],[Nedre grænse for referencesats]])</f>
        <v>2.5</v>
      </c>
      <c r="D90" s="2">
        <v>0</v>
      </c>
      <c r="E90" s="2">
        <v>2.5</v>
      </c>
    </row>
    <row r="91" spans="1:5" x14ac:dyDescent="0.25">
      <c r="A91" s="3">
        <v>33328</v>
      </c>
      <c r="B91" s="4">
        <v>13.613500922044011</v>
      </c>
      <c r="C91" s="4">
        <f>IF(B91&gt;2,IF(B91&lt;10,B91*0.3125-0.625,F_Referencesats[[#This Row],[Øvre grænse for referencesats]]),F_Referencesats[[#This Row],[Nedre grænse for referencesats]])</f>
        <v>2.5</v>
      </c>
      <c r="D91" s="2">
        <v>0</v>
      </c>
      <c r="E91" s="2">
        <v>2.5</v>
      </c>
    </row>
    <row r="92" spans="1:5" x14ac:dyDescent="0.25">
      <c r="A92" s="3">
        <v>33419</v>
      </c>
      <c r="B92" s="4">
        <v>13.10027595855766</v>
      </c>
      <c r="C92" s="4">
        <f>IF(B92&gt;2,IF(B92&lt;10,B92*0.3125-0.625,F_Referencesats[[#This Row],[Øvre grænse for referencesats]]),F_Referencesats[[#This Row],[Nedre grænse for referencesats]])</f>
        <v>2.5</v>
      </c>
      <c r="D92" s="2">
        <v>0</v>
      </c>
      <c r="E92" s="2">
        <v>2.5</v>
      </c>
    </row>
    <row r="93" spans="1:5" x14ac:dyDescent="0.25">
      <c r="A93" s="3">
        <v>33511</v>
      </c>
      <c r="B93" s="4">
        <v>8.061722649993186</v>
      </c>
      <c r="C93" s="4">
        <f>IF(B93&gt;2,IF(B93&lt;10,B93*0.3125-0.625,F_Referencesats[[#This Row],[Øvre grænse for referencesats]]),F_Referencesats[[#This Row],[Nedre grænse for referencesats]])</f>
        <v>1.8942883281228706</v>
      </c>
      <c r="D93" s="2">
        <v>0</v>
      </c>
      <c r="E93" s="2">
        <v>2.5</v>
      </c>
    </row>
    <row r="94" spans="1:5" x14ac:dyDescent="0.25">
      <c r="A94" s="3">
        <v>33603</v>
      </c>
      <c r="B94" s="4">
        <v>7.7521402897242524</v>
      </c>
      <c r="C94" s="4">
        <f>IF(B94&gt;2,IF(B94&lt;10,B94*0.3125-0.625,F_Referencesats[[#This Row],[Øvre grænse for referencesats]]),F_Referencesats[[#This Row],[Nedre grænse for referencesats]])</f>
        <v>1.7975438405388289</v>
      </c>
      <c r="D94" s="2">
        <v>0</v>
      </c>
      <c r="E94" s="2">
        <v>2.5</v>
      </c>
    </row>
    <row r="95" spans="1:5" x14ac:dyDescent="0.25">
      <c r="A95" s="3">
        <v>33694</v>
      </c>
      <c r="B95" s="4">
        <v>4.1896965102671118</v>
      </c>
      <c r="C95" s="4">
        <f>IF(B95&gt;2,IF(B95&lt;10,B95*0.3125-0.625,F_Referencesats[[#This Row],[Øvre grænse for referencesats]]),F_Referencesats[[#This Row],[Nedre grænse for referencesats]])</f>
        <v>0.68428015945847243</v>
      </c>
      <c r="D95" s="2">
        <v>0</v>
      </c>
      <c r="E95" s="2">
        <v>2.5</v>
      </c>
    </row>
    <row r="96" spans="1:5" x14ac:dyDescent="0.25">
      <c r="A96" s="3">
        <v>33785</v>
      </c>
      <c r="B96" s="4">
        <v>1.2869980900518669</v>
      </c>
      <c r="C96" s="4">
        <f>IF(B96&gt;2,IF(B96&lt;10,B96*0.3125-0.625,F_Referencesats[[#This Row],[Øvre grænse for referencesats]]),F_Referencesats[[#This Row],[Nedre grænse for referencesats]])</f>
        <v>0</v>
      </c>
      <c r="D96" s="2">
        <v>0</v>
      </c>
      <c r="E96" s="2">
        <v>2.5</v>
      </c>
    </row>
    <row r="97" spans="1:5" x14ac:dyDescent="0.25">
      <c r="A97" s="3">
        <v>33877</v>
      </c>
      <c r="B97" s="4">
        <v>-3.2193289914208094</v>
      </c>
      <c r="C97" s="4">
        <f>IF(B97&gt;2,IF(B97&lt;10,B97*0.3125-0.625,F_Referencesats[[#This Row],[Øvre grænse for referencesats]]),F_Referencesats[[#This Row],[Nedre grænse for referencesats]])</f>
        <v>0</v>
      </c>
      <c r="D97" s="2">
        <v>0</v>
      </c>
      <c r="E97" s="2">
        <v>2.5</v>
      </c>
    </row>
    <row r="98" spans="1:5" x14ac:dyDescent="0.25">
      <c r="A98" s="3">
        <v>33969</v>
      </c>
      <c r="B98" s="4">
        <v>-7.8200396989471983</v>
      </c>
      <c r="C98" s="4">
        <f>IF(B98&gt;2,IF(B98&lt;10,B98*0.3125-0.625,F_Referencesats[[#This Row],[Øvre grænse for referencesats]]),F_Referencesats[[#This Row],[Nedre grænse for referencesats]])</f>
        <v>0</v>
      </c>
      <c r="D98" s="2">
        <v>0</v>
      </c>
      <c r="E98" s="2">
        <v>2.5</v>
      </c>
    </row>
    <row r="99" spans="1:5" x14ac:dyDescent="0.25">
      <c r="A99" s="3">
        <v>34059</v>
      </c>
      <c r="B99" s="4">
        <v>-10.457843358268207</v>
      </c>
      <c r="C99" s="4">
        <f>IF(B99&gt;2,IF(B99&lt;10,B99*0.3125-0.625,F_Referencesats[[#This Row],[Øvre grænse for referencesats]]),F_Referencesats[[#This Row],[Nedre grænse for referencesats]])</f>
        <v>0</v>
      </c>
      <c r="D99" s="2">
        <v>0</v>
      </c>
      <c r="E99" s="2">
        <v>2.5</v>
      </c>
    </row>
    <row r="100" spans="1:5" x14ac:dyDescent="0.25">
      <c r="A100" s="3">
        <v>34150</v>
      </c>
      <c r="B100" s="4">
        <v>-11.44204463040478</v>
      </c>
      <c r="C100" s="4">
        <f>IF(B100&gt;2,IF(B100&lt;10,B100*0.3125-0.625,F_Referencesats[[#This Row],[Øvre grænse for referencesats]]),F_Referencesats[[#This Row],[Nedre grænse for referencesats]])</f>
        <v>0</v>
      </c>
      <c r="D100" s="2">
        <v>0</v>
      </c>
      <c r="E100" s="2">
        <v>2.5</v>
      </c>
    </row>
    <row r="101" spans="1:5" x14ac:dyDescent="0.25">
      <c r="A101" s="3">
        <v>34242</v>
      </c>
      <c r="B101" s="4">
        <v>-12.515012701828226</v>
      </c>
      <c r="C101" s="4">
        <f>IF(B101&gt;2,IF(B101&lt;10,B101*0.3125-0.625,F_Referencesats[[#This Row],[Øvre grænse for referencesats]]),F_Referencesats[[#This Row],[Nedre grænse for referencesats]])</f>
        <v>0</v>
      </c>
      <c r="D101" s="2">
        <v>0</v>
      </c>
      <c r="E101" s="2">
        <v>2.5</v>
      </c>
    </row>
    <row r="102" spans="1:5" x14ac:dyDescent="0.25">
      <c r="A102" s="3">
        <v>34334</v>
      </c>
      <c r="B102" s="4">
        <v>-14.194850644655986</v>
      </c>
      <c r="C102" s="4">
        <f>IF(B102&gt;2,IF(B102&lt;10,B102*0.3125-0.625,F_Referencesats[[#This Row],[Øvre grænse for referencesats]]),F_Referencesats[[#This Row],[Nedre grænse for referencesats]])</f>
        <v>0</v>
      </c>
      <c r="D102" s="2">
        <v>0</v>
      </c>
      <c r="E102" s="2">
        <v>2.5</v>
      </c>
    </row>
    <row r="103" spans="1:5" x14ac:dyDescent="0.25">
      <c r="A103" s="3">
        <v>34424</v>
      </c>
      <c r="B103" s="4">
        <v>-14.256805473710727</v>
      </c>
      <c r="C103" s="4">
        <f>IF(B103&gt;2,IF(B103&lt;10,B103*0.3125-0.625,F_Referencesats[[#This Row],[Øvre grænse for referencesats]]),F_Referencesats[[#This Row],[Nedre grænse for referencesats]])</f>
        <v>0</v>
      </c>
      <c r="D103" s="2">
        <v>0</v>
      </c>
      <c r="E103" s="2">
        <v>2.5</v>
      </c>
    </row>
    <row r="104" spans="1:5" x14ac:dyDescent="0.25">
      <c r="A104" s="3">
        <v>34515</v>
      </c>
      <c r="B104" s="4">
        <v>-17.625699112569492</v>
      </c>
      <c r="C104" s="4">
        <f>IF(B104&gt;2,IF(B104&lt;10,B104*0.3125-0.625,F_Referencesats[[#This Row],[Øvre grænse for referencesats]]),F_Referencesats[[#This Row],[Nedre grænse for referencesats]])</f>
        <v>0</v>
      </c>
      <c r="D104" s="2">
        <v>0</v>
      </c>
      <c r="E104" s="2">
        <v>2.5</v>
      </c>
    </row>
    <row r="105" spans="1:5" x14ac:dyDescent="0.25">
      <c r="A105" s="3">
        <v>34607</v>
      </c>
      <c r="B105" s="4">
        <v>-21.509712556988205</v>
      </c>
      <c r="C105" s="4">
        <f>IF(B105&gt;2,IF(B105&lt;10,B105*0.3125-0.625,F_Referencesats[[#This Row],[Øvre grænse for referencesats]]),F_Referencesats[[#This Row],[Nedre grænse for referencesats]])</f>
        <v>0</v>
      </c>
      <c r="D105" s="2">
        <v>0</v>
      </c>
      <c r="E105" s="2">
        <v>2.5</v>
      </c>
    </row>
    <row r="106" spans="1:5" x14ac:dyDescent="0.25">
      <c r="A106" s="3">
        <v>34699</v>
      </c>
      <c r="B106" s="4">
        <v>-24.076976436457642</v>
      </c>
      <c r="C106" s="4">
        <f>IF(B106&gt;2,IF(B106&lt;10,B106*0.3125-0.625,F_Referencesats[[#This Row],[Øvre grænse for referencesats]]),F_Referencesats[[#This Row],[Nedre grænse for referencesats]])</f>
        <v>0</v>
      </c>
      <c r="D106" s="2">
        <v>0</v>
      </c>
      <c r="E106" s="2">
        <v>2.5</v>
      </c>
    </row>
    <row r="107" spans="1:5" x14ac:dyDescent="0.25">
      <c r="A107" s="3">
        <v>34789</v>
      </c>
      <c r="B107" s="4">
        <v>-25.026689696251481</v>
      </c>
      <c r="C107" s="4">
        <f>IF(B107&gt;2,IF(B107&lt;10,B107*0.3125-0.625,F_Referencesats[[#This Row],[Øvre grænse for referencesats]]),F_Referencesats[[#This Row],[Nedre grænse for referencesats]])</f>
        <v>0</v>
      </c>
      <c r="D107" s="2">
        <v>0</v>
      </c>
      <c r="E107" s="2">
        <v>2.5</v>
      </c>
    </row>
    <row r="108" spans="1:5" x14ac:dyDescent="0.25">
      <c r="A108" s="3">
        <v>34880</v>
      </c>
      <c r="B108" s="4">
        <v>-24.59048611486196</v>
      </c>
      <c r="C108" s="4">
        <f>IF(B108&gt;2,IF(B108&lt;10,B108*0.3125-0.625,F_Referencesats[[#This Row],[Øvre grænse for referencesats]]),F_Referencesats[[#This Row],[Nedre grænse for referencesats]])</f>
        <v>0</v>
      </c>
      <c r="D108" s="2">
        <v>0</v>
      </c>
      <c r="E108" s="2">
        <v>2.5</v>
      </c>
    </row>
    <row r="109" spans="1:5" x14ac:dyDescent="0.25">
      <c r="A109" s="3">
        <v>34972</v>
      </c>
      <c r="B109" s="4">
        <v>-24.475847113593574</v>
      </c>
      <c r="C109" s="4">
        <f>IF(B109&gt;2,IF(B109&lt;10,B109*0.3125-0.625,F_Referencesats[[#This Row],[Øvre grænse for referencesats]]),F_Referencesats[[#This Row],[Nedre grænse for referencesats]])</f>
        <v>0</v>
      </c>
      <c r="D109" s="2">
        <v>0</v>
      </c>
      <c r="E109" s="2">
        <v>2.5</v>
      </c>
    </row>
    <row r="110" spans="1:5" x14ac:dyDescent="0.25">
      <c r="A110" s="3">
        <v>35064</v>
      </c>
      <c r="B110" s="4">
        <v>-22.24326310837094</v>
      </c>
      <c r="C110" s="4">
        <f>IF(B110&gt;2,IF(B110&lt;10,B110*0.3125-0.625,F_Referencesats[[#This Row],[Øvre grænse for referencesats]]),F_Referencesats[[#This Row],[Nedre grænse for referencesats]])</f>
        <v>0</v>
      </c>
      <c r="D110" s="2">
        <v>0</v>
      </c>
      <c r="E110" s="2">
        <v>2.5</v>
      </c>
    </row>
    <row r="111" spans="1:5" x14ac:dyDescent="0.25">
      <c r="A111" s="3">
        <v>35155</v>
      </c>
      <c r="B111" s="4">
        <v>-20.008989803237114</v>
      </c>
      <c r="C111" s="4">
        <f>IF(B111&gt;2,IF(B111&lt;10,B111*0.3125-0.625,F_Referencesats[[#This Row],[Øvre grænse for referencesats]]),F_Referencesats[[#This Row],[Nedre grænse for referencesats]])</f>
        <v>0</v>
      </c>
      <c r="D111" s="2">
        <v>0</v>
      </c>
      <c r="E111" s="2">
        <v>2.5</v>
      </c>
    </row>
    <row r="112" spans="1:5" x14ac:dyDescent="0.25">
      <c r="A112" s="3">
        <v>35246</v>
      </c>
      <c r="B112" s="4">
        <v>-20.170121719164001</v>
      </c>
      <c r="C112" s="4">
        <f>IF(B112&gt;2,IF(B112&lt;10,B112*0.3125-0.625,F_Referencesats[[#This Row],[Øvre grænse for referencesats]]),F_Referencesats[[#This Row],[Nedre grænse for referencesats]])</f>
        <v>0</v>
      </c>
      <c r="D112" s="2">
        <v>0</v>
      </c>
      <c r="E112" s="2">
        <v>2.5</v>
      </c>
    </row>
    <row r="113" spans="1:5" x14ac:dyDescent="0.25">
      <c r="A113" s="3">
        <v>35338</v>
      </c>
      <c r="B113" s="4">
        <v>-19.873674196498882</v>
      </c>
      <c r="C113" s="4">
        <f>IF(B113&gt;2,IF(B113&lt;10,B113*0.3125-0.625,F_Referencesats[[#This Row],[Øvre grænse for referencesats]]),F_Referencesats[[#This Row],[Nedre grænse for referencesats]])</f>
        <v>0</v>
      </c>
      <c r="D113" s="2">
        <v>0</v>
      </c>
      <c r="E113" s="2">
        <v>2.5</v>
      </c>
    </row>
    <row r="114" spans="1:5" x14ac:dyDescent="0.25">
      <c r="A114" s="3">
        <v>35430</v>
      </c>
      <c r="B114" s="4">
        <v>-19.953284544687392</v>
      </c>
      <c r="C114" s="4">
        <f>IF(B114&gt;2,IF(B114&lt;10,B114*0.3125-0.625,F_Referencesats[[#This Row],[Øvre grænse for referencesats]]),F_Referencesats[[#This Row],[Nedre grænse for referencesats]])</f>
        <v>0</v>
      </c>
      <c r="D114" s="2">
        <v>0</v>
      </c>
      <c r="E114" s="2">
        <v>2.5</v>
      </c>
    </row>
    <row r="115" spans="1:5" x14ac:dyDescent="0.25">
      <c r="A115" s="3">
        <v>35520</v>
      </c>
      <c r="B115" s="4">
        <v>-18.279064787755232</v>
      </c>
      <c r="C115" s="4">
        <f>IF(B115&gt;2,IF(B115&lt;10,B115*0.3125-0.625,F_Referencesats[[#This Row],[Øvre grænse for referencesats]]),F_Referencesats[[#This Row],[Nedre grænse for referencesats]])</f>
        <v>0</v>
      </c>
      <c r="D115" s="2">
        <v>0</v>
      </c>
      <c r="E115" s="2">
        <v>2.5</v>
      </c>
    </row>
    <row r="116" spans="1:5" x14ac:dyDescent="0.25">
      <c r="A116" s="3">
        <v>35611</v>
      </c>
      <c r="B116" s="4">
        <v>-17.151774804037814</v>
      </c>
      <c r="C116" s="4">
        <f>IF(B116&gt;2,IF(B116&lt;10,B116*0.3125-0.625,F_Referencesats[[#This Row],[Øvre grænse for referencesats]]),F_Referencesats[[#This Row],[Nedre grænse for referencesats]])</f>
        <v>0</v>
      </c>
      <c r="D116" s="2">
        <v>0</v>
      </c>
      <c r="E116" s="2">
        <v>2.5</v>
      </c>
    </row>
    <row r="117" spans="1:5" x14ac:dyDescent="0.25">
      <c r="A117" s="3">
        <v>35703</v>
      </c>
      <c r="B117" s="4">
        <v>-15.27237169978045</v>
      </c>
      <c r="C117" s="4">
        <f>IF(B117&gt;2,IF(B117&lt;10,B117*0.3125-0.625,F_Referencesats[[#This Row],[Øvre grænse for referencesats]]),F_Referencesats[[#This Row],[Nedre grænse for referencesats]])</f>
        <v>0</v>
      </c>
      <c r="D117" s="2">
        <v>0</v>
      </c>
      <c r="E117" s="2">
        <v>2.5</v>
      </c>
    </row>
    <row r="118" spans="1:5" x14ac:dyDescent="0.25">
      <c r="A118" s="3">
        <v>35795</v>
      </c>
      <c r="B118" s="4">
        <v>-14.432292592489688</v>
      </c>
      <c r="C118" s="4">
        <f>IF(B118&gt;2,IF(B118&lt;10,B118*0.3125-0.625,F_Referencesats[[#This Row],[Øvre grænse for referencesats]]),F_Referencesats[[#This Row],[Nedre grænse for referencesats]])</f>
        <v>0</v>
      </c>
      <c r="D118" s="2">
        <v>0</v>
      </c>
      <c r="E118" s="2">
        <v>2.5</v>
      </c>
    </row>
    <row r="119" spans="1:5" x14ac:dyDescent="0.25">
      <c r="A119" s="3">
        <v>35885</v>
      </c>
      <c r="B119" s="4">
        <v>-11.984512211181027</v>
      </c>
      <c r="C119" s="4">
        <f>IF(B119&gt;2,IF(B119&lt;10,B119*0.3125-0.625,F_Referencesats[[#This Row],[Øvre grænse for referencesats]]),F_Referencesats[[#This Row],[Nedre grænse for referencesats]])</f>
        <v>0</v>
      </c>
      <c r="D119" s="2">
        <v>0</v>
      </c>
      <c r="E119" s="2">
        <v>2.5</v>
      </c>
    </row>
    <row r="120" spans="1:5" x14ac:dyDescent="0.25">
      <c r="A120" s="3">
        <v>35976</v>
      </c>
      <c r="B120" s="4">
        <v>-8.3660245530936663</v>
      </c>
      <c r="C120" s="4">
        <f>IF(B120&gt;2,IF(B120&lt;10,B120*0.3125-0.625,F_Referencesats[[#This Row],[Øvre grænse for referencesats]]),F_Referencesats[[#This Row],[Nedre grænse for referencesats]])</f>
        <v>0</v>
      </c>
      <c r="D120" s="2">
        <v>0</v>
      </c>
      <c r="E120" s="2">
        <v>2.5</v>
      </c>
    </row>
    <row r="121" spans="1:5" x14ac:dyDescent="0.25">
      <c r="A121" s="3">
        <v>36068</v>
      </c>
      <c r="B121" s="4">
        <v>-6.3709009771225453</v>
      </c>
      <c r="C121" s="4">
        <f>IF(B121&gt;2,IF(B121&lt;10,B121*0.3125-0.625,F_Referencesats[[#This Row],[Øvre grænse for referencesats]]),F_Referencesats[[#This Row],[Nedre grænse for referencesats]])</f>
        <v>0</v>
      </c>
      <c r="D121" s="2">
        <v>0</v>
      </c>
      <c r="E121" s="2">
        <v>2.5</v>
      </c>
    </row>
    <row r="122" spans="1:5" x14ac:dyDescent="0.25">
      <c r="A122" s="3">
        <v>36160</v>
      </c>
      <c r="B122" s="4">
        <v>-5.4741072637505681</v>
      </c>
      <c r="C122" s="4">
        <f>IF(B122&gt;2,IF(B122&lt;10,B122*0.3125-0.625,F_Referencesats[[#This Row],[Øvre grænse for referencesats]]),F_Referencesats[[#This Row],[Nedre grænse for referencesats]])</f>
        <v>0</v>
      </c>
      <c r="D122" s="2">
        <v>0</v>
      </c>
      <c r="E122" s="2">
        <v>2.5</v>
      </c>
    </row>
    <row r="123" spans="1:5" x14ac:dyDescent="0.25">
      <c r="A123" s="3">
        <v>36250</v>
      </c>
      <c r="B123" s="4">
        <v>-1.7136379141044529</v>
      </c>
      <c r="C123" s="4">
        <f>IF(B123&gt;2,IF(B123&lt;10,B123*0.3125-0.625,F_Referencesats[[#This Row],[Øvre grænse for referencesats]]),F_Referencesats[[#This Row],[Nedre grænse for referencesats]])</f>
        <v>0</v>
      </c>
      <c r="D123" s="2">
        <v>0</v>
      </c>
      <c r="E123" s="2">
        <v>2.5</v>
      </c>
    </row>
    <row r="124" spans="1:5" x14ac:dyDescent="0.25">
      <c r="A124" s="3">
        <v>36341</v>
      </c>
      <c r="B124" s="4">
        <v>-0.50361081189754486</v>
      </c>
      <c r="C124" s="4">
        <f>IF(B124&gt;2,IF(B124&lt;10,B124*0.3125-0.625,F_Referencesats[[#This Row],[Øvre grænse for referencesats]]),F_Referencesats[[#This Row],[Nedre grænse for referencesats]])</f>
        <v>0</v>
      </c>
      <c r="D124" s="2">
        <v>0</v>
      </c>
      <c r="E124" s="2">
        <v>2.5</v>
      </c>
    </row>
    <row r="125" spans="1:5" x14ac:dyDescent="0.25">
      <c r="A125" s="3">
        <v>36433</v>
      </c>
      <c r="B125" s="4">
        <v>-1.570369124540349</v>
      </c>
      <c r="C125" s="4">
        <f>IF(B125&gt;2,IF(B125&lt;10,B125*0.3125-0.625,F_Referencesats[[#This Row],[Øvre grænse for referencesats]]),F_Referencesats[[#This Row],[Nedre grænse for referencesats]])</f>
        <v>0</v>
      </c>
      <c r="D125" s="2">
        <v>0</v>
      </c>
      <c r="E125" s="2">
        <v>2.5</v>
      </c>
    </row>
    <row r="126" spans="1:5" x14ac:dyDescent="0.25">
      <c r="A126" s="3">
        <v>36525</v>
      </c>
      <c r="B126" s="4">
        <v>-0.11209715946648657</v>
      </c>
      <c r="C126" s="4">
        <f>IF(B126&gt;2,IF(B126&lt;10,B126*0.3125-0.625,F_Referencesats[[#This Row],[Øvre grænse for referencesats]]),F_Referencesats[[#This Row],[Nedre grænse for referencesats]])</f>
        <v>0</v>
      </c>
      <c r="D126" s="2">
        <v>0</v>
      </c>
      <c r="E126" s="2">
        <v>2.5</v>
      </c>
    </row>
    <row r="127" spans="1:5" x14ac:dyDescent="0.25">
      <c r="A127" s="3">
        <v>36616</v>
      </c>
      <c r="B127" s="4">
        <v>5.5969038607838968</v>
      </c>
      <c r="C127" s="4">
        <f>IF(B127&gt;2,IF(B127&lt;10,B127*0.3125-0.625,F_Referencesats[[#This Row],[Øvre grænse for referencesats]]),F_Referencesats[[#This Row],[Nedre grænse for referencesats]])</f>
        <v>1.1240324564949677</v>
      </c>
      <c r="D127" s="2">
        <v>0</v>
      </c>
      <c r="E127" s="2">
        <v>2.5</v>
      </c>
    </row>
    <row r="128" spans="1:5" x14ac:dyDescent="0.25">
      <c r="A128" s="3">
        <v>36707</v>
      </c>
      <c r="B128" s="4">
        <v>3.0195921621534865</v>
      </c>
      <c r="C128" s="4">
        <f>IF(B128&gt;2,IF(B128&lt;10,B128*0.3125-0.625,F_Referencesats[[#This Row],[Øvre grænse for referencesats]]),F_Referencesats[[#This Row],[Nedre grænse for referencesats]])</f>
        <v>0.31862255067296452</v>
      </c>
      <c r="D128" s="2">
        <v>0</v>
      </c>
      <c r="E128" s="2">
        <v>2.5</v>
      </c>
    </row>
    <row r="129" spans="1:5" x14ac:dyDescent="0.25">
      <c r="A129" s="3">
        <v>36799</v>
      </c>
      <c r="B129" s="4">
        <v>7.3851776480403544</v>
      </c>
      <c r="C129" s="4">
        <f>IF(B129&gt;2,IF(B129&lt;10,B129*0.3125-0.625,F_Referencesats[[#This Row],[Øvre grænse for referencesats]]),F_Referencesats[[#This Row],[Nedre grænse for referencesats]])</f>
        <v>1.6828680150126107</v>
      </c>
      <c r="D129" s="2">
        <v>0</v>
      </c>
      <c r="E129" s="2">
        <v>2.5</v>
      </c>
    </row>
    <row r="130" spans="1:5" x14ac:dyDescent="0.25">
      <c r="A130" s="3">
        <v>36891</v>
      </c>
      <c r="B130" s="4">
        <v>5.4127215863448157</v>
      </c>
      <c r="C130" s="4">
        <f>IF(B130&gt;2,IF(B130&lt;10,B130*0.3125-0.625,F_Referencesats[[#This Row],[Øvre grænse for referencesats]]),F_Referencesats[[#This Row],[Nedre grænse for referencesats]])</f>
        <v>1.0664754957327549</v>
      </c>
      <c r="D130" s="2">
        <v>0</v>
      </c>
      <c r="E130" s="2">
        <v>2.5</v>
      </c>
    </row>
    <row r="131" spans="1:5" x14ac:dyDescent="0.25">
      <c r="A131" s="3">
        <v>36981</v>
      </c>
      <c r="B131" s="4">
        <v>5.948232696692088</v>
      </c>
      <c r="C131" s="4">
        <f>IF(B131&gt;2,IF(B131&lt;10,B131*0.3125-0.625,F_Referencesats[[#This Row],[Øvre grænse for referencesats]]),F_Referencesats[[#This Row],[Nedre grænse for referencesats]])</f>
        <v>1.2338227177162775</v>
      </c>
      <c r="D131" s="2">
        <v>0</v>
      </c>
      <c r="E131" s="2">
        <v>2.5</v>
      </c>
    </row>
    <row r="132" spans="1:5" x14ac:dyDescent="0.25">
      <c r="A132" s="3">
        <v>37072</v>
      </c>
      <c r="B132" s="4">
        <v>7.726352670716409</v>
      </c>
      <c r="C132" s="4">
        <f>IF(B132&gt;2,IF(B132&lt;10,B132*0.3125-0.625,F_Referencesats[[#This Row],[Øvre grænse for referencesats]]),F_Referencesats[[#This Row],[Nedre grænse for referencesats]])</f>
        <v>1.7894852095988778</v>
      </c>
      <c r="D132" s="2">
        <v>0</v>
      </c>
      <c r="E132" s="2">
        <v>2.5</v>
      </c>
    </row>
    <row r="133" spans="1:5" x14ac:dyDescent="0.25">
      <c r="A133" s="3">
        <v>37164</v>
      </c>
      <c r="B133" s="4">
        <v>9.4950204672676364</v>
      </c>
      <c r="C133" s="4">
        <f>IF(B133&gt;2,IF(B133&lt;10,B133*0.3125-0.625,F_Referencesats[[#This Row],[Øvre grænse for referencesats]]),F_Referencesats[[#This Row],[Nedre grænse for referencesats]])</f>
        <v>2.3421938960211364</v>
      </c>
      <c r="D133" s="2">
        <v>0</v>
      </c>
      <c r="E133" s="2">
        <v>2.5</v>
      </c>
    </row>
    <row r="134" spans="1:5" x14ac:dyDescent="0.25">
      <c r="A134" s="3">
        <v>37256</v>
      </c>
      <c r="B134" s="4">
        <v>12.932508453946014</v>
      </c>
      <c r="C134" s="4">
        <f>IF(B134&gt;2,IF(B134&lt;10,B134*0.3125-0.625,F_Referencesats[[#This Row],[Øvre grænse for referencesats]]),F_Referencesats[[#This Row],[Nedre grænse for referencesats]])</f>
        <v>2.5</v>
      </c>
      <c r="D134" s="2">
        <v>0</v>
      </c>
      <c r="E134" s="2">
        <v>2.5</v>
      </c>
    </row>
    <row r="135" spans="1:5" x14ac:dyDescent="0.25">
      <c r="A135" s="3">
        <v>37346</v>
      </c>
      <c r="B135" s="4">
        <v>11.428968184236965</v>
      </c>
      <c r="C135" s="4">
        <f>IF(B135&gt;2,IF(B135&lt;10,B135*0.3125-0.625,F_Referencesats[[#This Row],[Øvre grænse for referencesats]]),F_Referencesats[[#This Row],[Nedre grænse for referencesats]])</f>
        <v>2.5</v>
      </c>
      <c r="D135" s="2">
        <v>0</v>
      </c>
      <c r="E135" s="2">
        <v>2.5</v>
      </c>
    </row>
    <row r="136" spans="1:5" x14ac:dyDescent="0.25">
      <c r="A136" s="3">
        <v>37437</v>
      </c>
      <c r="B136" s="4">
        <v>9.6692108201423537</v>
      </c>
      <c r="C136" s="4">
        <f>IF(B136&gt;2,IF(B136&lt;10,B136*0.3125-0.625,F_Referencesats[[#This Row],[Øvre grænse for referencesats]]),F_Referencesats[[#This Row],[Nedre grænse for referencesats]])</f>
        <v>2.3966283812944855</v>
      </c>
      <c r="D136" s="2">
        <v>0</v>
      </c>
      <c r="E136" s="2">
        <v>2.5</v>
      </c>
    </row>
    <row r="137" spans="1:5" x14ac:dyDescent="0.25">
      <c r="A137" s="3">
        <v>37529</v>
      </c>
      <c r="B137" s="4">
        <v>10.830855533660497</v>
      </c>
      <c r="C137" s="4">
        <f>IF(B137&gt;2,IF(B137&lt;10,B137*0.3125-0.625,F_Referencesats[[#This Row],[Øvre grænse for referencesats]]),F_Referencesats[[#This Row],[Nedre grænse for referencesats]])</f>
        <v>2.5</v>
      </c>
      <c r="D137" s="2">
        <v>0</v>
      </c>
      <c r="E137" s="2">
        <v>2.5</v>
      </c>
    </row>
    <row r="138" spans="1:5" x14ac:dyDescent="0.25">
      <c r="A138" s="3">
        <v>37621</v>
      </c>
      <c r="B138" s="4">
        <v>8.9507665199012081</v>
      </c>
      <c r="C138" s="4">
        <f>IF(B138&gt;2,IF(B138&lt;10,B138*0.3125-0.625,F_Referencesats[[#This Row],[Øvre grænse for referencesats]]),F_Referencesats[[#This Row],[Nedre grænse for referencesats]])</f>
        <v>2.1721145374691275</v>
      </c>
      <c r="D138" s="2">
        <v>0</v>
      </c>
      <c r="E138" s="2">
        <v>2.5</v>
      </c>
    </row>
    <row r="139" spans="1:5" x14ac:dyDescent="0.25">
      <c r="A139" s="3">
        <v>37711</v>
      </c>
      <c r="B139" s="4">
        <v>12.601615575213884</v>
      </c>
      <c r="C139" s="4">
        <f>IF(B139&gt;2,IF(B139&lt;10,B139*0.3125-0.625,F_Referencesats[[#This Row],[Øvre grænse for referencesats]]),F_Referencesats[[#This Row],[Nedre grænse for referencesats]])</f>
        <v>2.5</v>
      </c>
      <c r="D139" s="2">
        <v>0</v>
      </c>
      <c r="E139" s="2">
        <v>2.5</v>
      </c>
    </row>
    <row r="140" spans="1:5" x14ac:dyDescent="0.25">
      <c r="A140" s="3">
        <v>37802</v>
      </c>
      <c r="B140" s="4">
        <v>13.916449945692392</v>
      </c>
      <c r="C140" s="4">
        <f>IF(B140&gt;2,IF(B140&lt;10,B140*0.3125-0.625,F_Referencesats[[#This Row],[Øvre grænse for referencesats]]),F_Referencesats[[#This Row],[Nedre grænse for referencesats]])</f>
        <v>2.5</v>
      </c>
      <c r="D140" s="2">
        <v>0</v>
      </c>
      <c r="E140" s="2">
        <v>2.5</v>
      </c>
    </row>
    <row r="141" spans="1:5" x14ac:dyDescent="0.25">
      <c r="A141" s="3">
        <v>37894</v>
      </c>
      <c r="B141" s="4">
        <v>14.816539297912527</v>
      </c>
      <c r="C141" s="4">
        <f>IF(B141&gt;2,IF(B141&lt;10,B141*0.3125-0.625,F_Referencesats[[#This Row],[Øvre grænse for referencesats]]),F_Referencesats[[#This Row],[Nedre grænse for referencesats]])</f>
        <v>2.5</v>
      </c>
      <c r="D141" s="2">
        <v>0</v>
      </c>
      <c r="E141" s="2">
        <v>2.5</v>
      </c>
    </row>
    <row r="142" spans="1:5" x14ac:dyDescent="0.25">
      <c r="A142" s="3">
        <v>37986</v>
      </c>
      <c r="B142" s="4">
        <v>12.509436895443287</v>
      </c>
      <c r="C142" s="4">
        <f>IF(B142&gt;2,IF(B142&lt;10,B142*0.3125-0.625,F_Referencesats[[#This Row],[Øvre grænse for referencesats]]),F_Referencesats[[#This Row],[Nedre grænse for referencesats]])</f>
        <v>2.5</v>
      </c>
      <c r="D142" s="2">
        <v>0</v>
      </c>
      <c r="E142" s="2">
        <v>2.5</v>
      </c>
    </row>
    <row r="143" spans="1:5" x14ac:dyDescent="0.25">
      <c r="A143" s="3">
        <v>38077</v>
      </c>
      <c r="B143" s="4">
        <v>16.905003568126091</v>
      </c>
      <c r="C143" s="4">
        <f>IF(B143&gt;2,IF(B143&lt;10,B143*0.3125-0.625,F_Referencesats[[#This Row],[Øvre grænse for referencesats]]),F_Referencesats[[#This Row],[Nedre grænse for referencesats]])</f>
        <v>2.5</v>
      </c>
      <c r="D143" s="2">
        <v>0</v>
      </c>
      <c r="E143" s="2">
        <v>2.5</v>
      </c>
    </row>
    <row r="144" spans="1:5" x14ac:dyDescent="0.25">
      <c r="A144" s="3">
        <v>38168</v>
      </c>
      <c r="B144" s="4">
        <v>16.567531642916634</v>
      </c>
      <c r="C144" s="4">
        <f>IF(B144&gt;2,IF(B144&lt;10,B144*0.3125-0.625,F_Referencesats[[#This Row],[Øvre grænse for referencesats]]),F_Referencesats[[#This Row],[Nedre grænse for referencesats]])</f>
        <v>2.5</v>
      </c>
      <c r="D144" s="2">
        <v>0</v>
      </c>
      <c r="E144" s="2">
        <v>2.5</v>
      </c>
    </row>
    <row r="145" spans="1:5" x14ac:dyDescent="0.25">
      <c r="A145" s="3">
        <v>38260</v>
      </c>
      <c r="B145" s="4">
        <v>17.230509275237523</v>
      </c>
      <c r="C145" s="4">
        <f>IF(B145&gt;2,IF(B145&lt;10,B145*0.3125-0.625,F_Referencesats[[#This Row],[Øvre grænse for referencesats]]),F_Referencesats[[#This Row],[Nedre grænse for referencesats]])</f>
        <v>2.5</v>
      </c>
      <c r="D145" s="2">
        <v>0</v>
      </c>
      <c r="E145" s="2">
        <v>2.5</v>
      </c>
    </row>
    <row r="146" spans="1:5" x14ac:dyDescent="0.25">
      <c r="A146" s="3">
        <v>38352</v>
      </c>
      <c r="B146" s="4">
        <v>18.332459268868348</v>
      </c>
      <c r="C146" s="4">
        <f>IF(B146&gt;2,IF(B146&lt;10,B146*0.3125-0.625,F_Referencesats[[#This Row],[Øvre grænse for referencesats]]),F_Referencesats[[#This Row],[Nedre grænse for referencesats]])</f>
        <v>2.5</v>
      </c>
      <c r="D146" s="2">
        <v>0</v>
      </c>
      <c r="E146" s="2">
        <v>2.5</v>
      </c>
    </row>
    <row r="147" spans="1:5" x14ac:dyDescent="0.25">
      <c r="A147" s="3">
        <v>38442</v>
      </c>
      <c r="B147" s="4">
        <v>23.256606209401127</v>
      </c>
      <c r="C147" s="4">
        <f>IF(B147&gt;2,IF(B147&lt;10,B147*0.3125-0.625,F_Referencesats[[#This Row],[Øvre grænse for referencesats]]),F_Referencesats[[#This Row],[Nedre grænse for referencesats]])</f>
        <v>2.5</v>
      </c>
      <c r="D147" s="2">
        <v>0</v>
      </c>
      <c r="E147" s="2">
        <v>2.5</v>
      </c>
    </row>
    <row r="148" spans="1:5" x14ac:dyDescent="0.25">
      <c r="A148" s="3">
        <v>38533</v>
      </c>
      <c r="B148" s="4">
        <v>25.135699785478778</v>
      </c>
      <c r="C148" s="4">
        <f>IF(B148&gt;2,IF(B148&lt;10,B148*0.3125-0.625,F_Referencesats[[#This Row],[Øvre grænse for referencesats]]),F_Referencesats[[#This Row],[Nedre grænse for referencesats]])</f>
        <v>2.5</v>
      </c>
      <c r="D148" s="2">
        <v>0</v>
      </c>
      <c r="E148" s="2">
        <v>2.5</v>
      </c>
    </row>
    <row r="149" spans="1:5" x14ac:dyDescent="0.25">
      <c r="A149" s="3">
        <v>38625</v>
      </c>
      <c r="B149" s="4">
        <v>26.196135704834461</v>
      </c>
      <c r="C149" s="4">
        <f>IF(B149&gt;2,IF(B149&lt;10,B149*0.3125-0.625,F_Referencesats[[#This Row],[Øvre grænse for referencesats]]),F_Referencesats[[#This Row],[Nedre grænse for referencesats]])</f>
        <v>2.5</v>
      </c>
      <c r="D149" s="2">
        <v>0</v>
      </c>
      <c r="E149" s="2">
        <v>2.5</v>
      </c>
    </row>
    <row r="150" spans="1:5" x14ac:dyDescent="0.25">
      <c r="A150" s="3">
        <v>38717</v>
      </c>
      <c r="B150" s="4">
        <v>30.507213858894687</v>
      </c>
      <c r="C150" s="4">
        <f>IF(B150&gt;2,IF(B150&lt;10,B150*0.3125-0.625,F_Referencesats[[#This Row],[Øvre grænse for referencesats]]),F_Referencesats[[#This Row],[Nedre grænse for referencesats]])</f>
        <v>2.5</v>
      </c>
      <c r="D150" s="2">
        <v>0</v>
      </c>
      <c r="E150" s="2">
        <v>2.5</v>
      </c>
    </row>
    <row r="151" spans="1:5" x14ac:dyDescent="0.25">
      <c r="A151" s="3">
        <v>38807</v>
      </c>
      <c r="B151" s="4">
        <v>34.271837550758988</v>
      </c>
      <c r="C151" s="4">
        <f>IF(B151&gt;2,IF(B151&lt;10,B151*0.3125-0.625,F_Referencesats[[#This Row],[Øvre grænse for referencesats]]),F_Referencesats[[#This Row],[Nedre grænse for referencesats]])</f>
        <v>2.5</v>
      </c>
      <c r="D151" s="2">
        <v>0</v>
      </c>
      <c r="E151" s="2">
        <v>2.5</v>
      </c>
    </row>
    <row r="152" spans="1:5" x14ac:dyDescent="0.25">
      <c r="A152" s="3">
        <v>38898</v>
      </c>
      <c r="B152" s="4">
        <v>37.824111577930665</v>
      </c>
      <c r="C152" s="4">
        <f>IF(B152&gt;2,IF(B152&lt;10,B152*0.3125-0.625,F_Referencesats[[#This Row],[Øvre grænse for referencesats]]),F_Referencesats[[#This Row],[Nedre grænse for referencesats]])</f>
        <v>2.5</v>
      </c>
      <c r="D152" s="2">
        <v>0</v>
      </c>
      <c r="E152" s="2">
        <v>2.5</v>
      </c>
    </row>
    <row r="153" spans="1:5" x14ac:dyDescent="0.25">
      <c r="A153" s="3">
        <v>38990</v>
      </c>
      <c r="B153" s="4">
        <v>40.008161981166097</v>
      </c>
      <c r="C153" s="4">
        <f>IF(B153&gt;2,IF(B153&lt;10,B153*0.3125-0.625,F_Referencesats[[#This Row],[Øvre grænse for referencesats]]),F_Referencesats[[#This Row],[Nedre grænse for referencesats]])</f>
        <v>2.5</v>
      </c>
      <c r="D153" s="2">
        <v>0</v>
      </c>
      <c r="E153" s="2">
        <v>2.5</v>
      </c>
    </row>
    <row r="154" spans="1:5" x14ac:dyDescent="0.25">
      <c r="A154" s="3">
        <v>39082</v>
      </c>
      <c r="B154" s="4">
        <v>42.899745923839021</v>
      </c>
      <c r="C154" s="4">
        <f>IF(B154&gt;2,IF(B154&lt;10,B154*0.3125-0.625,F_Referencesats[[#This Row],[Øvre grænse for referencesats]]),F_Referencesats[[#This Row],[Nedre grænse for referencesats]])</f>
        <v>2.5</v>
      </c>
      <c r="D154" s="2">
        <v>0</v>
      </c>
      <c r="E154" s="2">
        <v>2.5</v>
      </c>
    </row>
    <row r="155" spans="1:5" x14ac:dyDescent="0.25">
      <c r="A155" s="3">
        <v>39172</v>
      </c>
      <c r="B155" s="4">
        <v>41.632131041334816</v>
      </c>
      <c r="C155" s="4">
        <f>IF(B155&gt;2,IF(B155&lt;10,B155*0.3125-0.625,F_Referencesats[[#This Row],[Øvre grænse for referencesats]]),F_Referencesats[[#This Row],[Nedre grænse for referencesats]])</f>
        <v>2.5</v>
      </c>
      <c r="D155" s="2">
        <v>0</v>
      </c>
      <c r="E155" s="2">
        <v>2.5</v>
      </c>
    </row>
    <row r="156" spans="1:5" x14ac:dyDescent="0.25">
      <c r="A156" s="3">
        <v>39263</v>
      </c>
      <c r="B156" s="4">
        <v>40.932731720526078</v>
      </c>
      <c r="C156" s="4">
        <f>IF(B156&gt;2,IF(B156&lt;10,B156*0.3125-0.625,F_Referencesats[[#This Row],[Øvre grænse for referencesats]]),F_Referencesats[[#This Row],[Nedre grænse for referencesats]])</f>
        <v>2.5</v>
      </c>
      <c r="D156" s="2">
        <v>0</v>
      </c>
      <c r="E156" s="2">
        <v>2.5</v>
      </c>
    </row>
    <row r="157" spans="1:5" x14ac:dyDescent="0.25">
      <c r="A157" s="3">
        <v>39355</v>
      </c>
      <c r="B157" s="4">
        <v>40.952036629915511</v>
      </c>
      <c r="C157" s="4">
        <f>IF(B157&gt;2,IF(B157&lt;10,B157*0.3125-0.625,F_Referencesats[[#This Row],[Øvre grænse for referencesats]]),F_Referencesats[[#This Row],[Nedre grænse for referencesats]])</f>
        <v>2.5</v>
      </c>
      <c r="D157" s="2">
        <v>0</v>
      </c>
      <c r="E157" s="2">
        <v>2.5</v>
      </c>
    </row>
    <row r="158" spans="1:5" x14ac:dyDescent="0.25">
      <c r="A158" s="3">
        <v>39447</v>
      </c>
      <c r="B158" s="4">
        <v>42.666103515615248</v>
      </c>
      <c r="C158" s="4">
        <f>IF(B158&gt;2,IF(B158&lt;10,B158*0.3125-0.625,F_Referencesats[[#This Row],[Øvre grænse for referencesats]]),F_Referencesats[[#This Row],[Nedre grænse for referencesats]])</f>
        <v>2.5</v>
      </c>
      <c r="D158" s="2">
        <v>0</v>
      </c>
      <c r="E158" s="2">
        <v>2.5</v>
      </c>
    </row>
    <row r="159" spans="1:5" x14ac:dyDescent="0.25">
      <c r="A159" s="3">
        <v>39538</v>
      </c>
      <c r="B159" s="4">
        <v>42.125814979287782</v>
      </c>
      <c r="C159" s="4">
        <f>IF(B159&gt;2,IF(B159&lt;10,B159*0.3125-0.625,F_Referencesats[[#This Row],[Øvre grænse for referencesats]]),F_Referencesats[[#This Row],[Nedre grænse for referencesats]])</f>
        <v>2.5</v>
      </c>
      <c r="D159" s="2">
        <v>0</v>
      </c>
      <c r="E159" s="2">
        <v>2.5</v>
      </c>
    </row>
    <row r="160" spans="1:5" x14ac:dyDescent="0.25">
      <c r="A160" s="3">
        <v>39629</v>
      </c>
      <c r="B160" s="4">
        <v>39.443529468037724</v>
      </c>
      <c r="C160" s="4">
        <f>IF(B160&gt;2,IF(B160&lt;10,B160*0.3125-0.625,F_Referencesats[[#This Row],[Øvre grænse for referencesats]]),F_Referencesats[[#This Row],[Nedre grænse for referencesats]])</f>
        <v>2.5</v>
      </c>
      <c r="D160" s="2">
        <v>0</v>
      </c>
      <c r="E160" s="2">
        <v>2.5</v>
      </c>
    </row>
    <row r="161" spans="1:5" x14ac:dyDescent="0.25">
      <c r="A161" s="3">
        <v>39721</v>
      </c>
      <c r="B161" s="4">
        <v>36.683939667735217</v>
      </c>
      <c r="C161" s="4">
        <f>IF(B161&gt;2,IF(B161&lt;10,B161*0.3125-0.625,F_Referencesats[[#This Row],[Øvre grænse for referencesats]]),F_Referencesats[[#This Row],[Nedre grænse for referencesats]])</f>
        <v>2.5</v>
      </c>
      <c r="D161" s="2">
        <v>0</v>
      </c>
      <c r="E161" s="2">
        <v>2.5</v>
      </c>
    </row>
    <row r="162" spans="1:5" x14ac:dyDescent="0.25">
      <c r="A162" s="3">
        <v>39813</v>
      </c>
      <c r="B162" s="4">
        <v>35.117204412281183</v>
      </c>
      <c r="C162" s="4">
        <f>IF(B162&gt;2,IF(B162&lt;10,B162*0.3125-0.625,F_Referencesats[[#This Row],[Øvre grænse for referencesats]]),F_Referencesats[[#This Row],[Nedre grænse for referencesats]])</f>
        <v>2.5</v>
      </c>
      <c r="D162" s="2">
        <v>0</v>
      </c>
      <c r="E162" s="2">
        <v>2.5</v>
      </c>
    </row>
    <row r="163" spans="1:5" x14ac:dyDescent="0.25">
      <c r="A163" s="3">
        <v>39903</v>
      </c>
      <c r="B163" s="4">
        <v>36.936731417406719</v>
      </c>
      <c r="C163" s="4">
        <f>IF(B163&gt;2,IF(B163&lt;10,B163*0.3125-0.625,F_Referencesats[[#This Row],[Øvre grænse for referencesats]]),F_Referencesats[[#This Row],[Nedre grænse for referencesats]])</f>
        <v>2.5</v>
      </c>
      <c r="D163" s="2">
        <v>0</v>
      </c>
      <c r="E163" s="2">
        <v>2.5</v>
      </c>
    </row>
    <row r="164" spans="1:5" x14ac:dyDescent="0.25">
      <c r="A164" s="3">
        <v>39994</v>
      </c>
      <c r="B164" s="4">
        <v>36.921187381825405</v>
      </c>
      <c r="C164" s="4">
        <f>IF(B164&gt;2,IF(B164&lt;10,B164*0.3125-0.625,F_Referencesats[[#This Row],[Øvre grænse for referencesats]]),F_Referencesats[[#This Row],[Nedre grænse for referencesats]])</f>
        <v>2.5</v>
      </c>
      <c r="D164" s="2">
        <v>0</v>
      </c>
      <c r="E164" s="2">
        <v>2.5</v>
      </c>
    </row>
    <row r="165" spans="1:5" x14ac:dyDescent="0.25">
      <c r="A165" s="3">
        <v>40086</v>
      </c>
      <c r="B165" s="4">
        <v>40.259888818244264</v>
      </c>
      <c r="C165" s="4">
        <f>IF(B165&gt;2,IF(B165&lt;10,B165*0.3125-0.625,F_Referencesats[[#This Row],[Øvre grænse for referencesats]]),F_Referencesats[[#This Row],[Nedre grænse for referencesats]])</f>
        <v>2.5</v>
      </c>
      <c r="D165" s="2">
        <v>0</v>
      </c>
      <c r="E165" s="2">
        <v>2.5</v>
      </c>
    </row>
    <row r="166" spans="1:5" x14ac:dyDescent="0.25">
      <c r="A166" s="3">
        <v>40178</v>
      </c>
      <c r="B166" s="4">
        <v>41.2879103226052</v>
      </c>
      <c r="C166" s="4">
        <f>IF(B166&gt;2,IF(B166&lt;10,B166*0.3125-0.625,F_Referencesats[[#This Row],[Øvre grænse for referencesats]]),F_Referencesats[[#This Row],[Nedre grænse for referencesats]])</f>
        <v>2.5</v>
      </c>
      <c r="D166" s="2">
        <v>0</v>
      </c>
      <c r="E166" s="2">
        <v>2.5</v>
      </c>
    </row>
    <row r="167" spans="1:5" x14ac:dyDescent="0.25">
      <c r="A167" s="3">
        <v>40268</v>
      </c>
      <c r="B167" s="4">
        <v>38.468162867544152</v>
      </c>
      <c r="C167" s="4">
        <f>IF(B167&gt;2,IF(B167&lt;10,B167*0.3125-0.625,F_Referencesats[[#This Row],[Øvre grænse for referencesats]]),F_Referencesats[[#This Row],[Nedre grænse for referencesats]])</f>
        <v>2.5</v>
      </c>
      <c r="D167" s="2">
        <v>0</v>
      </c>
      <c r="E167" s="2">
        <v>2.5</v>
      </c>
    </row>
    <row r="168" spans="1:5" x14ac:dyDescent="0.25">
      <c r="A168" s="3">
        <v>40359</v>
      </c>
      <c r="B168" s="4">
        <v>30.865200000498248</v>
      </c>
      <c r="C168" s="4">
        <f>IF(B168&gt;2,IF(B168&lt;10,B168*0.3125-0.625,F_Referencesats[[#This Row],[Øvre grænse for referencesats]]),F_Referencesats[[#This Row],[Nedre grænse for referencesats]])</f>
        <v>2.5</v>
      </c>
      <c r="D168" s="2">
        <v>0</v>
      </c>
      <c r="E168" s="2">
        <v>2.5</v>
      </c>
    </row>
    <row r="169" spans="1:5" x14ac:dyDescent="0.25">
      <c r="A169" s="3">
        <v>40451</v>
      </c>
      <c r="B169" s="4">
        <v>22.757445074174854</v>
      </c>
      <c r="C169" s="4">
        <f>IF(B169&gt;2,IF(B169&lt;10,B169*0.3125-0.625,F_Referencesats[[#This Row],[Øvre grænse for referencesats]]),F_Referencesats[[#This Row],[Nedre grænse for referencesats]])</f>
        <v>2.5</v>
      </c>
      <c r="D169" s="2">
        <v>0</v>
      </c>
      <c r="E169" s="2">
        <v>2.5</v>
      </c>
    </row>
    <row r="170" spans="1:5" x14ac:dyDescent="0.25">
      <c r="A170" s="3">
        <v>40543</v>
      </c>
      <c r="B170" s="4">
        <v>15.611328113472723</v>
      </c>
      <c r="C170" s="4">
        <f>IF(B170&gt;2,IF(B170&lt;10,B170*0.3125-0.625,F_Referencesats[[#This Row],[Øvre grænse for referencesats]]),F_Referencesats[[#This Row],[Nedre grænse for referencesats]])</f>
        <v>2.5</v>
      </c>
      <c r="D170" s="2">
        <v>0</v>
      </c>
      <c r="E170" s="2">
        <v>2.5</v>
      </c>
    </row>
    <row r="171" spans="1:5" x14ac:dyDescent="0.25">
      <c r="A171" s="3">
        <v>40633</v>
      </c>
      <c r="B171" s="4">
        <v>12.42217755773558</v>
      </c>
      <c r="C171" s="4">
        <f>IF(B171&gt;2,IF(B171&lt;10,B171*0.3125-0.625,F_Referencesats[[#This Row],[Øvre grænse for referencesats]]),F_Referencesats[[#This Row],[Nedre grænse for referencesats]])</f>
        <v>2.5</v>
      </c>
      <c r="D171" s="2">
        <v>0</v>
      </c>
      <c r="E171" s="2">
        <v>2.5</v>
      </c>
    </row>
    <row r="172" spans="1:5" x14ac:dyDescent="0.25">
      <c r="A172" s="3">
        <v>40724</v>
      </c>
      <c r="B172" s="4">
        <v>10.421864947266329</v>
      </c>
      <c r="C172" s="4">
        <f>IF(B172&gt;2,IF(B172&lt;10,B172*0.3125-0.625,F_Referencesats[[#This Row],[Øvre grænse for referencesats]]),F_Referencesats[[#This Row],[Nedre grænse for referencesats]])</f>
        <v>2.5</v>
      </c>
      <c r="D172" s="2">
        <v>0</v>
      </c>
      <c r="E172" s="2">
        <v>2.5</v>
      </c>
    </row>
    <row r="173" spans="1:5" x14ac:dyDescent="0.25">
      <c r="A173" s="3">
        <v>40816</v>
      </c>
      <c r="B173" s="4">
        <v>14.376225169922407</v>
      </c>
      <c r="C173" s="4">
        <f>IF(B173&gt;2,IF(B173&lt;10,B173*0.3125-0.625,F_Referencesats[[#This Row],[Øvre grænse for referencesats]]),F_Referencesats[[#This Row],[Nedre grænse for referencesats]])</f>
        <v>2.5</v>
      </c>
      <c r="D173" s="2">
        <v>0</v>
      </c>
      <c r="E173" s="2">
        <v>2.5</v>
      </c>
    </row>
    <row r="174" spans="1:5" x14ac:dyDescent="0.25">
      <c r="A174" s="3">
        <v>40908</v>
      </c>
      <c r="B174" s="4">
        <v>13.723612828978162</v>
      </c>
      <c r="C174" s="4">
        <f>IF(B174&gt;2,IF(B174&lt;10,B174*0.3125-0.625,F_Referencesats[[#This Row],[Øvre grænse for referencesats]]),F_Referencesats[[#This Row],[Nedre grænse for referencesats]])</f>
        <v>2.5</v>
      </c>
      <c r="D174" s="2">
        <v>0</v>
      </c>
      <c r="E174" s="2">
        <v>2.5</v>
      </c>
    </row>
    <row r="175" spans="1:5" x14ac:dyDescent="0.25">
      <c r="A175" s="3">
        <v>40999</v>
      </c>
      <c r="B175" s="4">
        <v>13.639050405542889</v>
      </c>
      <c r="C175" s="4">
        <f>IF(B175&gt;2,IF(B175&lt;10,B175*0.3125-0.625,F_Referencesats[[#This Row],[Øvre grænse for referencesats]]),F_Referencesats[[#This Row],[Nedre grænse for referencesats]])</f>
        <v>2.5</v>
      </c>
      <c r="D175" s="2">
        <v>0</v>
      </c>
      <c r="E175" s="2">
        <v>2.5</v>
      </c>
    </row>
    <row r="176" spans="1:5" x14ac:dyDescent="0.25">
      <c r="A176" s="3">
        <v>41090</v>
      </c>
      <c r="B176" s="4">
        <v>11.088238712286568</v>
      </c>
      <c r="C176" s="4">
        <f>IF(B176&gt;2,IF(B176&lt;10,B176*0.3125-0.625,F_Referencesats[[#This Row],[Øvre grænse for referencesats]]),F_Referencesats[[#This Row],[Nedre grænse for referencesats]])</f>
        <v>2.5</v>
      </c>
      <c r="D176" s="2">
        <v>0</v>
      </c>
      <c r="E176" s="2">
        <v>2.5</v>
      </c>
    </row>
    <row r="177" spans="1:5" x14ac:dyDescent="0.25">
      <c r="A177" s="3">
        <v>41182</v>
      </c>
      <c r="B177" s="4">
        <v>5.4374119403794339</v>
      </c>
      <c r="C177" s="4">
        <f>IF(B177&gt;2,IF(B177&lt;10,B177*0.3125-0.625,F_Referencesats[[#This Row],[Øvre grænse for referencesats]]),F_Referencesats[[#This Row],[Nedre grænse for referencesats]])</f>
        <v>1.0741912313685731</v>
      </c>
      <c r="D177" s="2">
        <v>0</v>
      </c>
      <c r="E177" s="2">
        <v>2.5</v>
      </c>
    </row>
    <row r="178" spans="1:5" x14ac:dyDescent="0.25">
      <c r="A178" s="3">
        <v>41274</v>
      </c>
      <c r="B178" s="4">
        <v>5.902328000322143</v>
      </c>
      <c r="C178" s="4">
        <f>IF(B178&gt;2,IF(B178&lt;10,B178*0.3125-0.625,F_Referencesats[[#This Row],[Øvre grænse for referencesats]]),F_Referencesats[[#This Row],[Nedre grænse for referencesats]])</f>
        <v>1.2194775001006697</v>
      </c>
      <c r="D178" s="2">
        <v>0</v>
      </c>
      <c r="E178" s="2">
        <v>2.5</v>
      </c>
    </row>
    <row r="179" spans="1:5" x14ac:dyDescent="0.25">
      <c r="A179" s="3">
        <v>41364</v>
      </c>
      <c r="B179" s="4">
        <v>1.7657828663740247</v>
      </c>
      <c r="C179" s="4">
        <f>IF(B179&gt;2,IF(B179&lt;10,B179*0.3125-0.625,F_Referencesats[[#This Row],[Øvre grænse for referencesats]]),F_Referencesats[[#This Row],[Nedre grænse for referencesats]])</f>
        <v>0</v>
      </c>
      <c r="D179" s="2">
        <v>0</v>
      </c>
      <c r="E179" s="2">
        <v>2.5</v>
      </c>
    </row>
    <row r="180" spans="1:5" x14ac:dyDescent="0.25">
      <c r="A180" s="3">
        <v>41455</v>
      </c>
      <c r="B180" s="4">
        <v>-2.9581598165124774</v>
      </c>
      <c r="C180" s="4">
        <f>IF(B180&gt;2,IF(B180&lt;10,B180*0.3125-0.625,F_Referencesats[[#This Row],[Øvre grænse for referencesats]]),F_Referencesats[[#This Row],[Nedre grænse for referencesats]])</f>
        <v>0</v>
      </c>
      <c r="D180" s="2">
        <v>0</v>
      </c>
      <c r="E180" s="2">
        <v>2.5</v>
      </c>
    </row>
    <row r="181" spans="1:5" x14ac:dyDescent="0.25">
      <c r="A181" s="3">
        <v>41547</v>
      </c>
      <c r="B181" s="4">
        <v>-6.2011201595675516</v>
      </c>
      <c r="C181" s="4">
        <f>IF(B181&gt;2,IF(B181&lt;10,B181*0.3125-0.625,F_Referencesats[[#This Row],[Øvre grænse for referencesats]]),F_Referencesats[[#This Row],[Nedre grænse for referencesats]])</f>
        <v>0</v>
      </c>
      <c r="D181" s="2">
        <v>0</v>
      </c>
      <c r="E181" s="2">
        <v>2.5</v>
      </c>
    </row>
    <row r="182" spans="1:5" x14ac:dyDescent="0.25">
      <c r="A182" s="3">
        <v>41639</v>
      </c>
      <c r="B182" s="4">
        <v>-14.337313601825258</v>
      </c>
      <c r="C182" s="4">
        <f>IF(B182&gt;2,IF(B182&lt;10,B182*0.3125-0.625,F_Referencesats[[#This Row],[Øvre grænse for referencesats]]),F_Referencesats[[#This Row],[Nedre grænse for referencesats]])</f>
        <v>0</v>
      </c>
      <c r="D182" s="2">
        <v>0</v>
      </c>
      <c r="E182" s="2">
        <v>2.5</v>
      </c>
    </row>
    <row r="183" spans="1:5" x14ac:dyDescent="0.25">
      <c r="A183" s="3">
        <v>41729</v>
      </c>
      <c r="B183" s="4">
        <v>-15.91212259919979</v>
      </c>
      <c r="C183" s="4">
        <f>IF(B183&gt;2,IF(B183&lt;10,B183*0.3125-0.625,F_Referencesats[[#This Row],[Øvre grænse for referencesats]]),F_Referencesats[[#This Row],[Nedre grænse for referencesats]])</f>
        <v>0</v>
      </c>
      <c r="D183" s="2">
        <v>0</v>
      </c>
      <c r="E183" s="2">
        <v>2.5</v>
      </c>
    </row>
    <row r="184" spans="1:5" x14ac:dyDescent="0.25">
      <c r="A184" s="3">
        <v>41820</v>
      </c>
      <c r="B184" s="4">
        <v>-18.964109757676738</v>
      </c>
      <c r="C184" s="4">
        <f>IF(B184&gt;2,IF(B184&lt;10,B184*0.3125-0.625,F_Referencesats[[#This Row],[Øvre grænse for referencesats]]),F_Referencesats[[#This Row],[Nedre grænse for referencesats]])</f>
        <v>0</v>
      </c>
      <c r="D184" s="2">
        <v>0</v>
      </c>
      <c r="E184" s="2">
        <v>2.5</v>
      </c>
    </row>
    <row r="185" spans="1:5" x14ac:dyDescent="0.25">
      <c r="A185" s="3">
        <v>41912</v>
      </c>
      <c r="B185" s="4">
        <v>-14.280758541260013</v>
      </c>
      <c r="C185" s="4">
        <f>IF(B185&gt;2,IF(B185&lt;10,B185*0.3125-0.625,F_Referencesats[[#This Row],[Øvre grænse for referencesats]]),F_Referencesats[[#This Row],[Nedre grænse for referencesats]])</f>
        <v>0</v>
      </c>
      <c r="D185" s="2">
        <v>0</v>
      </c>
      <c r="E185" s="2">
        <v>2.5</v>
      </c>
    </row>
    <row r="186" spans="1:5" x14ac:dyDescent="0.25">
      <c r="A186" s="3">
        <v>42004</v>
      </c>
      <c r="B186" s="4">
        <v>-16.069757644706726</v>
      </c>
      <c r="C186" s="4">
        <f>IF(B186&gt;2,IF(B186&lt;10,B186*0.3125-0.625,F_Referencesats[[#This Row],[Øvre grænse for referencesats]]),F_Referencesats[[#This Row],[Nedre grænse for referencesats]])</f>
        <v>0</v>
      </c>
      <c r="D186" s="2">
        <v>0</v>
      </c>
      <c r="E186" s="2">
        <v>2.5</v>
      </c>
    </row>
    <row r="187" spans="1:5" x14ac:dyDescent="0.25">
      <c r="A187" s="3">
        <v>42094</v>
      </c>
      <c r="B187" s="4">
        <v>-16.305080557077929</v>
      </c>
      <c r="C187" s="4">
        <f>IF(B187&gt;2,IF(B187&lt;10,B187*0.3125-0.625,F_Referencesats[[#This Row],[Øvre grænse for referencesats]]),F_Referencesats[[#This Row],[Nedre grænse for referencesats]])</f>
        <v>0</v>
      </c>
      <c r="D187" s="2">
        <v>0</v>
      </c>
      <c r="E187" s="2">
        <v>2.5</v>
      </c>
    </row>
    <row r="188" spans="1:5" x14ac:dyDescent="0.25">
      <c r="A188" s="3">
        <v>42185</v>
      </c>
      <c r="B188" s="4">
        <v>-20.11499406489952</v>
      </c>
      <c r="C188" s="4">
        <f>IF(B188&gt;2,IF(B188&lt;10,B188*0.3125-0.625,F_Referencesats[[#This Row],[Øvre grænse for referencesats]]),F_Referencesats[[#This Row],[Nedre grænse for referencesats]])</f>
        <v>0</v>
      </c>
      <c r="D188" s="2">
        <v>0</v>
      </c>
      <c r="E188" s="2">
        <v>2.5</v>
      </c>
    </row>
    <row r="189" spans="1:5" x14ac:dyDescent="0.25">
      <c r="A189" s="3">
        <v>42277</v>
      </c>
      <c r="B189" s="4">
        <v>-17.921563317254595</v>
      </c>
      <c r="C189" s="4">
        <f>IF(B189&gt;2,IF(B189&lt;10,B189*0.3125-0.625,F_Referencesats[[#This Row],[Øvre grænse for referencesats]]),F_Referencesats[[#This Row],[Nedre grænse for referencesats]])</f>
        <v>0</v>
      </c>
      <c r="D189" s="2">
        <v>0</v>
      </c>
      <c r="E189" s="2">
        <v>2.5</v>
      </c>
    </row>
    <row r="190" spans="1:5" x14ac:dyDescent="0.25">
      <c r="A190" s="3">
        <v>42369</v>
      </c>
      <c r="B190" s="4">
        <v>-20.040927922327285</v>
      </c>
      <c r="C190" s="4">
        <f>IF(B190&gt;2,IF(B190&lt;10,B190*0.3125-0.625,F_Referencesats[[#This Row],[Øvre grænse for referencesats]]),F_Referencesats[[#This Row],[Nedre grænse for referencesats]])</f>
        <v>0</v>
      </c>
      <c r="D190" s="2">
        <v>0</v>
      </c>
      <c r="E190" s="2">
        <v>2.5</v>
      </c>
    </row>
    <row r="191" spans="1:5" x14ac:dyDescent="0.25">
      <c r="A191" s="3">
        <v>42460</v>
      </c>
      <c r="B191" s="4">
        <v>-21.087724915421518</v>
      </c>
      <c r="C191" s="4">
        <f>IF(B191&gt;2,IF(B191&lt;10,B191*0.3125-0.625,F_Referencesats[[#This Row],[Øvre grænse for referencesats]]),F_Referencesats[[#This Row],[Nedre grænse for referencesats]])</f>
        <v>0</v>
      </c>
      <c r="D191" s="2">
        <v>0</v>
      </c>
      <c r="E191" s="2">
        <v>2.5</v>
      </c>
    </row>
    <row r="192" spans="1:5" x14ac:dyDescent="0.25">
      <c r="A192" s="3">
        <v>42551</v>
      </c>
      <c r="B192" s="4">
        <v>-21.070151331602574</v>
      </c>
      <c r="C192" s="4">
        <f>IF(B192&gt;2,IF(B192&lt;10,B192*0.3125-0.625,F_Referencesats[[#This Row],[Øvre grænse for referencesats]]),F_Referencesats[[#This Row],[Nedre grænse for referencesats]])</f>
        <v>0</v>
      </c>
      <c r="D192" s="2">
        <v>0</v>
      </c>
      <c r="E192" s="2">
        <v>2.5</v>
      </c>
    </row>
    <row r="193" spans="1:5" x14ac:dyDescent="0.25">
      <c r="A193" s="3">
        <v>42643</v>
      </c>
      <c r="B193" s="4">
        <v>-19.587483781771368</v>
      </c>
      <c r="C193" s="4">
        <f>IF(B193&gt;2,IF(B193&lt;10,B193*0.3125-0.625,F_Referencesats[[#This Row],[Øvre grænse for referencesats]]),F_Referencesats[[#This Row],[Nedre grænse for referencesats]])</f>
        <v>0</v>
      </c>
      <c r="D193" s="2">
        <v>0</v>
      </c>
      <c r="E193" s="2">
        <v>2.5</v>
      </c>
    </row>
    <row r="194" spans="1:5" x14ac:dyDescent="0.25">
      <c r="A194" s="3">
        <v>42735</v>
      </c>
      <c r="B194" s="4">
        <v>-24.514490525664598</v>
      </c>
      <c r="C194" s="4">
        <f>IF(B194&gt;2,IF(B194&lt;10,B194*0.3125-0.625,F_Referencesats[[#This Row],[Øvre grænse for referencesats]]),F_Referencesats[[#This Row],[Nedre grænse for referencesats]])</f>
        <v>0</v>
      </c>
      <c r="D194" s="2">
        <v>0</v>
      </c>
      <c r="E194" s="2">
        <v>2.5</v>
      </c>
    </row>
    <row r="195" spans="1:5" x14ac:dyDescent="0.25">
      <c r="A195" s="3">
        <v>42825</v>
      </c>
      <c r="B195" s="4">
        <v>-27.842877053657332</v>
      </c>
      <c r="C195" s="4">
        <f>IF(B195&gt;2,IF(B195&lt;10,B195*0.3125-0.625,F_Referencesats[[#This Row],[Øvre grænse for referencesats]]),F_Referencesats[[#This Row],[Nedre grænse for referencesats]])</f>
        <v>0</v>
      </c>
      <c r="D195" s="2">
        <v>0</v>
      </c>
      <c r="E195" s="2">
        <v>2.5</v>
      </c>
    </row>
    <row r="196" spans="1:5" x14ac:dyDescent="0.25">
      <c r="A196" s="3">
        <v>42916</v>
      </c>
      <c r="B196" s="4">
        <v>-30.092491349122724</v>
      </c>
      <c r="C196" s="4">
        <f>IF(B196&gt;2,IF(B196&lt;10,B196*0.3125-0.625,F_Referencesats[[#This Row],[Øvre grænse for referencesats]]),F_Referencesats[[#This Row],[Nedre grænse for referencesats]])</f>
        <v>0</v>
      </c>
      <c r="D196" s="2">
        <v>0</v>
      </c>
      <c r="E196" s="2">
        <v>2.5</v>
      </c>
    </row>
    <row r="197" spans="1:5" x14ac:dyDescent="0.25">
      <c r="A197" s="3">
        <v>43008</v>
      </c>
      <c r="B197" s="4">
        <v>-33.30671293372896</v>
      </c>
      <c r="C197" s="4">
        <f>IF(B197&gt;2,IF(B197&lt;10,B197*0.3125-0.625,F_Referencesats[[#This Row],[Øvre grænse for referencesats]]),F_Referencesats[[#This Row],[Nedre grænse for referencesats]])</f>
        <v>0</v>
      </c>
      <c r="D197" s="2">
        <v>0</v>
      </c>
      <c r="E197" s="2">
        <v>2.5</v>
      </c>
    </row>
    <row r="198" spans="1:5" x14ac:dyDescent="0.25">
      <c r="A198" s="3">
        <v>43100</v>
      </c>
      <c r="B198" s="4">
        <v>-32.743154768494179</v>
      </c>
      <c r="C198" s="4">
        <f>IF(B198&gt;2,IF(B198&lt;10,B198*0.3125-0.625,F_Referencesats[[#This Row],[Øvre grænse for referencesats]]),F_Referencesats[[#This Row],[Nedre grænse for referencesats]])</f>
        <v>0</v>
      </c>
      <c r="D198" s="2">
        <v>0</v>
      </c>
      <c r="E198" s="2">
        <v>2.5</v>
      </c>
    </row>
    <row r="199" spans="1:5" x14ac:dyDescent="0.25">
      <c r="A199" s="3">
        <v>43190</v>
      </c>
      <c r="B199" s="4">
        <v>-31.804986366905013</v>
      </c>
      <c r="C199" s="4">
        <f>IF(B199&gt;2,IF(B199&lt;10,B199*0.3125-0.625,F_Referencesats[[#This Row],[Øvre grænse for referencesats]]),F_Referencesats[[#This Row],[Nedre grænse for referencesats]])</f>
        <v>0</v>
      </c>
      <c r="D199" s="2">
        <v>0</v>
      </c>
      <c r="E199" s="2">
        <v>2.5</v>
      </c>
    </row>
    <row r="200" spans="1:5" x14ac:dyDescent="0.25">
      <c r="A200" s="3">
        <v>43281</v>
      </c>
      <c r="B200" s="4">
        <v>-29.59779238228333</v>
      </c>
      <c r="C200" s="4">
        <f>IF(B200&gt;2,IF(B200&lt;10,B200*0.3125-0.625,F_Referencesats[[#This Row],[Øvre grænse for referencesats]]),F_Referencesats[[#This Row],[Nedre grænse for referencesats]])</f>
        <v>0</v>
      </c>
      <c r="D200" s="2">
        <v>0</v>
      </c>
      <c r="E200" s="2">
        <v>2.5</v>
      </c>
    </row>
    <row r="201" spans="1:5" x14ac:dyDescent="0.25">
      <c r="A201" s="3">
        <v>43373</v>
      </c>
      <c r="B201" s="4">
        <v>-29.696580502764022</v>
      </c>
      <c r="C201" s="4">
        <f>IF(B201&gt;2,IF(B201&lt;10,B201*0.3125-0.625,F_Referencesats[[#This Row],[Øvre grænse for referencesats]]),F_Referencesats[[#This Row],[Nedre grænse for referencesats]])</f>
        <v>0</v>
      </c>
      <c r="D201" s="2">
        <v>0</v>
      </c>
      <c r="E201" s="2">
        <v>2.5</v>
      </c>
    </row>
    <row r="202" spans="1:5" x14ac:dyDescent="0.25">
      <c r="A202" s="3">
        <v>43465</v>
      </c>
      <c r="B202" s="4">
        <v>-31.096130694910187</v>
      </c>
      <c r="C202" s="4">
        <f>IF(B202&gt;2,IF(B202&lt;10,B202*0.3125-0.625,F_Referencesats[[#This Row],[Øvre grænse for referencesats]]),F_Referencesats[[#This Row],[Nedre grænse for referencesats]])</f>
        <v>0</v>
      </c>
      <c r="D202" s="2">
        <v>0</v>
      </c>
      <c r="E202" s="2">
        <v>2.5</v>
      </c>
    </row>
    <row r="203" spans="1:5" x14ac:dyDescent="0.25">
      <c r="A203" s="3">
        <v>43555</v>
      </c>
      <c r="B203" s="4">
        <v>-26.895627475314711</v>
      </c>
      <c r="C203" s="4">
        <f>IF(B203&gt;2,IF(B203&lt;10,B203*0.3125-0.625,F_Referencesats[[#This Row],[Øvre grænse for referencesats]]),F_Referencesats[[#This Row],[Nedre grænse for referencesats]])</f>
        <v>0</v>
      </c>
      <c r="D203" s="2">
        <v>0</v>
      </c>
      <c r="E203" s="2">
        <v>2.5</v>
      </c>
    </row>
    <row r="204" spans="1:5" x14ac:dyDescent="0.25">
      <c r="A204" s="3">
        <v>43646</v>
      </c>
      <c r="B204" s="4">
        <v>-24.234480721491423</v>
      </c>
      <c r="C204" s="4">
        <f>IF(B204&gt;2,IF(B204&lt;10,B204*0.3125-0.625,F_Referencesats[[#This Row],[Øvre grænse for referencesats]]),F_Referencesats[[#This Row],[Nedre grænse for referencesats]])</f>
        <v>0</v>
      </c>
      <c r="D204" s="2">
        <v>0</v>
      </c>
      <c r="E204" s="2">
        <v>2.5</v>
      </c>
    </row>
    <row r="205" spans="1:5" x14ac:dyDescent="0.25">
      <c r="A205" s="3">
        <v>43738</v>
      </c>
      <c r="B205" s="4">
        <v>-21.494993948961564</v>
      </c>
      <c r="C205" s="4">
        <f>IF(B205&gt;2,IF(B205&lt;10,B205*0.3125-0.625,F_Referencesats[[#This Row],[Øvre grænse for referencesats]]),F_Referencesats[[#This Row],[Nedre grænse for referencesats]])</f>
        <v>0</v>
      </c>
      <c r="D205" s="2">
        <v>0</v>
      </c>
      <c r="E205" s="2">
        <v>2.5</v>
      </c>
    </row>
    <row r="206" spans="1:5" x14ac:dyDescent="0.25">
      <c r="A206" s="3">
        <v>43830</v>
      </c>
      <c r="B206" s="4">
        <v>-20.117446575437327</v>
      </c>
      <c r="C206" s="4">
        <f>IF(B206&gt;2,IF(B206&lt;10,B206*0.3125-0.625,F_Referencesats[[#This Row],[Øvre grænse for referencesats]]),F_Referencesats[[#This Row],[Nedre grænse for referencesats]])</f>
        <v>0</v>
      </c>
      <c r="D206" s="2">
        <v>0</v>
      </c>
      <c r="E206" s="2">
        <v>2.5</v>
      </c>
    </row>
    <row r="207" spans="1:5" x14ac:dyDescent="0.25">
      <c r="A207" s="3">
        <v>43921</v>
      </c>
      <c r="B207" s="4">
        <v>-34.048857839949477</v>
      </c>
      <c r="C207" s="4">
        <f>IF(B207&gt;2,IF(B207&lt;10,B207*0.3125-0.625,F_Referencesats[[#This Row],[Øvre grænse for referencesats]]),F_Referencesats[[#This Row],[Nedre grænse for referencesats]])</f>
        <v>0</v>
      </c>
      <c r="D207" s="2">
        <v>0</v>
      </c>
      <c r="E207" s="2">
        <v>2.5</v>
      </c>
    </row>
    <row r="208" spans="1:5" x14ac:dyDescent="0.25">
      <c r="A208" s="3">
        <v>44012</v>
      </c>
      <c r="B208" s="4">
        <v>-29.344198424295143</v>
      </c>
      <c r="C208" s="4">
        <f>IF(B208&gt;2,IF(B208&lt;10,B208*0.3125-0.625,F_Referencesats[[#This Row],[Øvre grænse for referencesats]]),F_Referencesats[[#This Row],[Nedre grænse for referencesats]])</f>
        <v>0</v>
      </c>
      <c r="D208" s="2">
        <v>0</v>
      </c>
      <c r="E208" s="2">
        <v>2.5</v>
      </c>
    </row>
    <row r="209" spans="1:5" x14ac:dyDescent="0.25">
      <c r="A209" s="3">
        <v>44104</v>
      </c>
      <c r="B209" s="4">
        <v>-41.92257678068222</v>
      </c>
      <c r="C209" s="4">
        <f>IF(B209&gt;2,IF(B209&lt;10,B209*0.3125-0.625,F_Referencesats[[#This Row],[Øvre grænse for referencesats]]),F_Referencesats[[#This Row],[Nedre grænse for referencesats]])</f>
        <v>0</v>
      </c>
      <c r="D209" s="2">
        <v>0</v>
      </c>
      <c r="E209" s="2">
        <v>2.5</v>
      </c>
    </row>
    <row r="210" spans="1:5" x14ac:dyDescent="0.25">
      <c r="A210" s="3">
        <v>44196</v>
      </c>
      <c r="B210" s="4">
        <v>-40.059277202807522</v>
      </c>
      <c r="C210" s="4">
        <f>IF(B210&gt;2,IF(B210&lt;10,B210*0.3125-0.625,F_Referencesats[[#This Row],[Øvre grænse for referencesats]]),F_Referencesats[[#This Row],[Nedre grænse for referencesats]])</f>
        <v>0</v>
      </c>
      <c r="D210" s="2">
        <v>0</v>
      </c>
      <c r="E210" s="2">
        <v>2.5</v>
      </c>
    </row>
    <row r="211" spans="1:5" x14ac:dyDescent="0.25">
      <c r="A211" s="3">
        <v>44286</v>
      </c>
      <c r="B211" s="4">
        <v>-37.726867543694311</v>
      </c>
      <c r="C211" s="4">
        <f>IF(B211&gt;2,IF(B211&lt;10,B211*0.3125-0.625,F_Referencesats[[#This Row],[Øvre grænse for referencesats]]),F_Referencesats[[#This Row],[Nedre grænse for referencesats]])</f>
        <v>0</v>
      </c>
      <c r="D211" s="2">
        <v>0</v>
      </c>
      <c r="E211" s="2">
        <v>2.5</v>
      </c>
    </row>
    <row r="212" spans="1:5" x14ac:dyDescent="0.25">
      <c r="A212" s="3">
        <v>44377</v>
      </c>
      <c r="B212" s="4">
        <v>-40.467028136662407</v>
      </c>
      <c r="C212" s="4">
        <f>IF(B212&gt;2,IF(B212&lt;10,B212*0.3125-0.625,F_Referencesats[[#This Row],[Øvre grænse for referencesats]]),F_Referencesats[[#This Row],[Nedre grænse for referencesats]])</f>
        <v>0</v>
      </c>
      <c r="D212" s="2">
        <v>0</v>
      </c>
      <c r="E212" s="2">
        <v>2.5</v>
      </c>
    </row>
    <row r="213" spans="1:5" x14ac:dyDescent="0.25">
      <c r="A213" s="3">
        <v>44469</v>
      </c>
      <c r="B213" s="4">
        <v>-39.847744454773789</v>
      </c>
      <c r="C213" s="4">
        <f>IF(B213&gt;2,IF(B213&lt;10,B213*0.3125-0.625,F_Referencesats[[#This Row],[Øvre grænse for referencesats]]),F_Referencesats[[#This Row],[Nedre grænse for referencesats]])</f>
        <v>0</v>
      </c>
      <c r="D213" s="2">
        <v>0</v>
      </c>
      <c r="E213" s="2">
        <v>2.5</v>
      </c>
    </row>
    <row r="214" spans="1:5" x14ac:dyDescent="0.25">
      <c r="A214" s="3">
        <v>44561</v>
      </c>
      <c r="B214" s="4">
        <v>-42.072703162860279</v>
      </c>
      <c r="C214" s="4">
        <f>IF(B214&gt;2,IF(B214&lt;10,B214*0.3125-0.625,F_Referencesats[[#This Row],[Øvre grænse for referencesats]]),F_Referencesats[[#This Row],[Nedre grænse for referencesats]])</f>
        <v>0</v>
      </c>
      <c r="D214" s="2">
        <v>0</v>
      </c>
      <c r="E214" s="2">
        <v>2.5</v>
      </c>
    </row>
    <row r="215" spans="1:5" x14ac:dyDescent="0.25">
      <c r="A215" s="3">
        <v>44651</v>
      </c>
      <c r="B215" s="4">
        <v>-44.448188000722382</v>
      </c>
      <c r="C215" s="4">
        <f>IF(B215&gt;2,IF(B215&lt;10,B215*0.3125-0.625,F_Referencesats[[#This Row],[Øvre grænse for referencesats]]),F_Referencesats[[#This Row],[Nedre grænse for referencesats]])</f>
        <v>0</v>
      </c>
      <c r="D215" s="2">
        <v>0</v>
      </c>
      <c r="E215" s="2">
        <v>2.5</v>
      </c>
    </row>
    <row r="216" spans="1:5" x14ac:dyDescent="0.25">
      <c r="A216" s="3">
        <v>44742</v>
      </c>
      <c r="B216" s="4">
        <v>-46.725630003565868</v>
      </c>
      <c r="C216" s="4">
        <f>IF(B216&gt;2,IF(B216&lt;10,B216*0.3125-0.625,F_Referencesats[[#This Row],[Øvre grænse for referencesats]]),F_Referencesats[[#This Row],[Nedre grænse for referencesats]])</f>
        <v>0</v>
      </c>
      <c r="D216" s="2">
        <v>0</v>
      </c>
      <c r="E216" s="2">
        <v>2.5</v>
      </c>
    </row>
    <row r="217" spans="1:5" x14ac:dyDescent="0.25">
      <c r="A217" s="3">
        <v>44834</v>
      </c>
      <c r="B217" s="4">
        <v>-45.114594302251533</v>
      </c>
      <c r="C217" s="4">
        <f>IF(B217&gt;2,IF(B217&lt;10,B217*0.3125-0.625,F_Referencesats[[#This Row],[Øvre grænse for referencesats]]),F_Referencesats[[#This Row],[Nedre grænse for referencesats]])</f>
        <v>0</v>
      </c>
      <c r="D217" s="2">
        <v>0</v>
      </c>
      <c r="E217" s="2">
        <v>2.5</v>
      </c>
    </row>
    <row r="218" spans="1:5" x14ac:dyDescent="0.25">
      <c r="A218" s="3">
        <v>44926</v>
      </c>
      <c r="B218" s="4">
        <v>-43.171183783737263</v>
      </c>
      <c r="C218" s="4">
        <f>IF(B218&gt;2,IF(B218&lt;10,B218*0.3125-0.625,F_Referencesats[[#This Row],[Øvre grænse for referencesats]]),F_Referencesats[[#This Row],[Nedre grænse for referencesats]])</f>
        <v>0</v>
      </c>
      <c r="D218" s="2">
        <v>0</v>
      </c>
      <c r="E218" s="2">
        <v>2.5</v>
      </c>
    </row>
    <row r="219" spans="1:5" x14ac:dyDescent="0.25">
      <c r="A219" s="3">
        <v>45016</v>
      </c>
      <c r="B219" s="4">
        <v>-39.078066525332218</v>
      </c>
      <c r="C219" s="4">
        <f>IF(B219&gt;2,IF(B219&lt;10,B219*0.3125-0.625,F_Referencesats[[#This Row],[Øvre grænse for referencesats]]),F_Referencesats[[#This Row],[Nedre grænse for referencesats]])</f>
        <v>0</v>
      </c>
      <c r="D219" s="2">
        <v>0</v>
      </c>
      <c r="E219" s="2">
        <v>2.5</v>
      </c>
    </row>
    <row r="220" spans="1:5" x14ac:dyDescent="0.25">
      <c r="A220" s="3">
        <v>45107</v>
      </c>
      <c r="B220" s="4">
        <v>-42.672568296669994</v>
      </c>
      <c r="C220" s="4">
        <f>IF(B220&gt;2,IF(B220&lt;10,B220*0.3125-0.625,F_Referencesats[[#This Row],[Øvre grænse for referencesats]]),F_Referencesats[[#This Row],[Nedre grænse for referencesats]])</f>
        <v>0</v>
      </c>
      <c r="D220" s="2">
        <v>0</v>
      </c>
      <c r="E220" s="2">
        <v>2.5</v>
      </c>
    </row>
    <row r="221" spans="1:5" x14ac:dyDescent="0.25">
      <c r="A221" s="3">
        <v>45199</v>
      </c>
      <c r="B221" s="4">
        <v>-36.628118095110352</v>
      </c>
      <c r="C221" s="4">
        <f>IF(B221&gt;2,IF(B221&lt;10,B221*0.3125-0.625,F_Referencesats[[#This Row],[Øvre grænse for referencesats]]),F_Referencesats[[#This Row],[Nedre grænse for referencesats]])</f>
        <v>0</v>
      </c>
      <c r="D221" s="2">
        <v>0</v>
      </c>
      <c r="E221" s="2">
        <v>2.5</v>
      </c>
    </row>
    <row r="222" spans="1:5" x14ac:dyDescent="0.25">
      <c r="A222" s="3">
        <v>45291</v>
      </c>
      <c r="B222" s="4">
        <v>-28.375906743747777</v>
      </c>
      <c r="C222" s="4">
        <f>IF(B222&gt;2,IF(B222&lt;10,B222*0.3125-0.625,F_Referencesats[[#This Row],[Øvre grænse for referencesats]]),F_Referencesats[[#This Row],[Nedre grænse for referencesats]])</f>
        <v>0</v>
      </c>
      <c r="D222" s="2">
        <v>0</v>
      </c>
      <c r="E222" s="2">
        <v>2.5</v>
      </c>
    </row>
    <row r="223" spans="1:5" x14ac:dyDescent="0.25">
      <c r="A223" s="3">
        <v>45382</v>
      </c>
      <c r="B223" s="4">
        <v>-26.380618057598355</v>
      </c>
      <c r="C223" s="4">
        <f>IF(B223&gt;2,IF(B223&lt;10,B223*0.3125-0.625,F_Referencesats[[#This Row],[Øvre grænse for referencesats]]),F_Referencesats[[#This Row],[Nedre grænse for referencesats]])</f>
        <v>0</v>
      </c>
      <c r="D223" s="2">
        <v>0</v>
      </c>
      <c r="E223" s="2">
        <v>2.5</v>
      </c>
    </row>
    <row r="224" spans="1:5" x14ac:dyDescent="0.25">
      <c r="A224" s="3">
        <v>45473</v>
      </c>
      <c r="B224" s="4">
        <v>-25.608037196716879</v>
      </c>
      <c r="C224" s="4">
        <f>IF(B224&gt;2,IF(B224&lt;10,B224*0.3125-0.625,F_Referencesats[[#This Row],[Øvre grænse for referencesats]]),F_Referencesats[[#This Row],[Nedre grænse for referencesats]])</f>
        <v>0</v>
      </c>
      <c r="D224" s="2">
        <v>0</v>
      </c>
      <c r="E224" s="2">
        <v>2.5</v>
      </c>
    </row>
    <row r="225" spans="1:5" x14ac:dyDescent="0.25">
      <c r="A225" s="3">
        <v>45565</v>
      </c>
      <c r="B225" s="4">
        <v>-25.126567055802411</v>
      </c>
      <c r="C225" s="4">
        <f>IF(B225&gt;2,IF(B225&lt;10,B225*0.3125-0.625,F_Referencesats[[#This Row],[Øvre grænse for referencesats]]),F_Referencesats[[#This Row],[Nedre grænse for referencesats]])</f>
        <v>0</v>
      </c>
      <c r="D225" s="2">
        <v>0</v>
      </c>
      <c r="E225" s="2">
        <v>2.5</v>
      </c>
    </row>
    <row r="226" spans="1:5" x14ac:dyDescent="0.25">
      <c r="A226" s="3">
        <v>45657</v>
      </c>
      <c r="B226" s="4">
        <v>-24.836357425538552</v>
      </c>
      <c r="C226" s="4">
        <f>IF(B226&gt;2,IF(B226&lt;10,B226*0.3125-0.625,F_Referencesats[[#This Row],[Øvre grænse for referencesats]]),F_Referencesats[[#This Row],[Nedre grænse for referencesats]])</f>
        <v>0</v>
      </c>
      <c r="D226" s="2">
        <v>0</v>
      </c>
      <c r="E226" s="2">
        <v>2.5</v>
      </c>
    </row>
    <row r="227" spans="1:5" x14ac:dyDescent="0.25">
      <c r="A227" s="3">
        <v>45747</v>
      </c>
      <c r="B227" s="4">
        <v>-26.431292637777489</v>
      </c>
      <c r="C227" s="4">
        <f>IF(B227&gt;2,IF(B227&lt;10,B227*0.3125-0.625,F_Referencesats[[#This Row],[Øvre grænse for referencesats]]),F_Referencesats[[#This Row],[Nedre grænse for referencesats]])</f>
        <v>0</v>
      </c>
      <c r="D227" s="2">
        <v>0</v>
      </c>
      <c r="E227" s="2">
        <v>2.5</v>
      </c>
    </row>
    <row r="228" spans="1:5" x14ac:dyDescent="0.25">
      <c r="A228" s="3">
        <v>45838</v>
      </c>
      <c r="B228" s="4">
        <v>-26.247236837965545</v>
      </c>
      <c r="C228" s="4">
        <f>IF(B228&gt;2,IF(B228&lt;10,B228*0.3125-0.625,F_Referencesats[[#This Row],[Øvre grænse for referencesats]]),F_Referencesats[[#This Row],[Nedre grænse for referencesats]])</f>
        <v>0</v>
      </c>
      <c r="D228" s="2">
        <v>0</v>
      </c>
      <c r="E228" s="2">
        <v>2.5</v>
      </c>
    </row>
  </sheetData>
  <mergeCells count="4">
    <mergeCell ref="D5:E5"/>
    <mergeCell ref="A1:E1"/>
    <mergeCell ref="B3:E3"/>
    <mergeCell ref="B2:E2"/>
  </mergeCells>
  <hyperlinks>
    <hyperlink ref="E4" location="Indhold!A1" display="Tilbage til Indhold" xr:uid="{00000000-0004-0000-2500-000000000000}"/>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tabColor theme="4"/>
  </sheetPr>
  <dimension ref="A1:C26"/>
  <sheetViews>
    <sheetView tabSelected="1" zoomScaleNormal="100" workbookViewId="0">
      <selection sqref="A1:B1"/>
    </sheetView>
  </sheetViews>
  <sheetFormatPr defaultColWidth="9.140625" defaultRowHeight="15.75" x14ac:dyDescent="0.3"/>
  <cols>
    <col min="1" max="1" width="10.5703125" style="5" customWidth="1"/>
    <col min="2" max="2" width="65.42578125" style="5" customWidth="1"/>
    <col min="3" max="16384" width="9.140625" style="5"/>
  </cols>
  <sheetData>
    <row r="1" spans="1:3" ht="16.5" thickBot="1" x14ac:dyDescent="0.35">
      <c r="A1" s="88"/>
      <c r="B1" s="89"/>
    </row>
    <row r="2" spans="1:3" ht="20.100000000000001" customHeight="1" thickBot="1" x14ac:dyDescent="0.35">
      <c r="A2" s="86" t="s">
        <v>19</v>
      </c>
      <c r="B2" s="87"/>
      <c r="C2" s="36"/>
    </row>
    <row r="3" spans="1:3" ht="20.100000000000001" customHeight="1" x14ac:dyDescent="0.3">
      <c r="A3" s="90" t="s">
        <v>0</v>
      </c>
      <c r="B3" s="91"/>
      <c r="C3" s="37"/>
    </row>
    <row r="4" spans="1:3" ht="20.100000000000001" customHeight="1" x14ac:dyDescent="0.3">
      <c r="A4" s="38" t="s">
        <v>100</v>
      </c>
      <c r="B4" s="39" t="s">
        <v>34</v>
      </c>
    </row>
    <row r="5" spans="1:3" ht="20.100000000000001" customHeight="1" thickBot="1" x14ac:dyDescent="0.35">
      <c r="A5" s="40" t="s">
        <v>99</v>
      </c>
      <c r="B5" s="41" t="s">
        <v>8</v>
      </c>
    </row>
    <row r="6" spans="1:3" ht="20.100000000000001" customHeight="1" x14ac:dyDescent="0.3">
      <c r="A6" s="90" t="s">
        <v>1</v>
      </c>
      <c r="B6" s="91"/>
      <c r="C6" s="37"/>
    </row>
    <row r="7" spans="1:3" ht="20.100000000000001" customHeight="1" thickBot="1" x14ac:dyDescent="0.35">
      <c r="A7" s="42" t="s">
        <v>98</v>
      </c>
      <c r="B7" s="43" t="s">
        <v>1</v>
      </c>
    </row>
    <row r="8" spans="1:3" ht="20.100000000000001" customHeight="1" x14ac:dyDescent="0.3">
      <c r="A8" s="90" t="s">
        <v>2</v>
      </c>
      <c r="B8" s="91"/>
      <c r="C8" s="37"/>
    </row>
    <row r="9" spans="1:3" ht="20.100000000000001" customHeight="1" x14ac:dyDescent="0.3">
      <c r="A9" s="38" t="s">
        <v>97</v>
      </c>
      <c r="B9" s="44" t="s">
        <v>48</v>
      </c>
    </row>
    <row r="10" spans="1:3" ht="20.100000000000001" customHeight="1" thickBot="1" x14ac:dyDescent="0.35">
      <c r="A10" s="40" t="s">
        <v>96</v>
      </c>
      <c r="B10" s="41" t="s">
        <v>3</v>
      </c>
    </row>
    <row r="11" spans="1:3" ht="20.100000000000001" customHeight="1" x14ac:dyDescent="0.3">
      <c r="A11" s="90" t="s">
        <v>4</v>
      </c>
      <c r="B11" s="91"/>
      <c r="C11" s="37"/>
    </row>
    <row r="12" spans="1:3" ht="20.100000000000001" customHeight="1" x14ac:dyDescent="0.3">
      <c r="A12" s="38" t="s">
        <v>95</v>
      </c>
      <c r="B12" s="45" t="s">
        <v>5</v>
      </c>
    </row>
    <row r="13" spans="1:3" ht="20.100000000000001" customHeight="1" thickBot="1" x14ac:dyDescent="0.35">
      <c r="A13" s="40" t="s">
        <v>94</v>
      </c>
      <c r="B13" s="41" t="s">
        <v>15</v>
      </c>
    </row>
    <row r="14" spans="1:3" ht="20.100000000000001" customHeight="1" x14ac:dyDescent="0.3">
      <c r="A14" s="90" t="s">
        <v>6</v>
      </c>
      <c r="B14" s="91"/>
      <c r="C14" s="37"/>
    </row>
    <row r="15" spans="1:3" ht="19.899999999999999" customHeight="1" x14ac:dyDescent="0.3">
      <c r="A15" s="38" t="s">
        <v>93</v>
      </c>
      <c r="B15" s="43" t="s">
        <v>16</v>
      </c>
    </row>
    <row r="16" spans="1:3" ht="20.100000000000001" customHeight="1" thickBot="1" x14ac:dyDescent="0.35">
      <c r="A16" s="40" t="s">
        <v>92</v>
      </c>
      <c r="B16" s="41" t="s">
        <v>17</v>
      </c>
    </row>
    <row r="17" spans="1:3" ht="20.100000000000001" customHeight="1" x14ac:dyDescent="0.3">
      <c r="A17" s="90" t="s">
        <v>7</v>
      </c>
      <c r="B17" s="90"/>
      <c r="C17" s="37"/>
    </row>
    <row r="18" spans="1:3" ht="20.100000000000001" customHeight="1" x14ac:dyDescent="0.3">
      <c r="A18" s="38" t="s">
        <v>91</v>
      </c>
      <c r="B18" s="44" t="s">
        <v>124</v>
      </c>
    </row>
    <row r="19" spans="1:3" ht="20.100000000000001" customHeight="1" x14ac:dyDescent="0.3">
      <c r="A19" s="46" t="s">
        <v>90</v>
      </c>
      <c r="B19" s="39" t="s">
        <v>18</v>
      </c>
    </row>
    <row r="20" spans="1:3" ht="20.100000000000001" customHeight="1" thickBot="1" x14ac:dyDescent="0.35">
      <c r="A20" s="40"/>
      <c r="B20" s="47"/>
    </row>
    <row r="21" spans="1:3" ht="19.5" customHeight="1" thickBot="1" x14ac:dyDescent="0.35">
      <c r="A21" s="86" t="s">
        <v>20</v>
      </c>
      <c r="B21" s="87"/>
      <c r="C21" s="36"/>
    </row>
    <row r="22" spans="1:3" ht="20.100000000000001" customHeight="1" x14ac:dyDescent="0.3">
      <c r="A22" s="48" t="s">
        <v>89</v>
      </c>
      <c r="B22" s="49" t="s">
        <v>23</v>
      </c>
    </row>
    <row r="23" spans="1:3" ht="20.100000000000001" customHeight="1" x14ac:dyDescent="0.3">
      <c r="A23" s="46" t="s">
        <v>88</v>
      </c>
      <c r="B23" s="50" t="s">
        <v>22</v>
      </c>
    </row>
    <row r="24" spans="1:3" ht="20.100000000000001" customHeight="1" thickBot="1" x14ac:dyDescent="0.35">
      <c r="A24" s="51" t="s">
        <v>87</v>
      </c>
      <c r="B24" s="52" t="s">
        <v>21</v>
      </c>
    </row>
    <row r="25" spans="1:3" ht="20.100000000000001" customHeight="1" thickBot="1" x14ac:dyDescent="0.35">
      <c r="A25" s="86" t="s">
        <v>36</v>
      </c>
      <c r="B25" s="87"/>
    </row>
    <row r="26" spans="1:3" ht="19.5" customHeight="1" x14ac:dyDescent="0.3">
      <c r="A26" s="53" t="s">
        <v>86</v>
      </c>
      <c r="B26" s="54" t="s">
        <v>36</v>
      </c>
    </row>
  </sheetData>
  <mergeCells count="10">
    <mergeCell ref="A25:B25"/>
    <mergeCell ref="A1:B1"/>
    <mergeCell ref="A2:B2"/>
    <mergeCell ref="A21:B21"/>
    <mergeCell ref="A6:B6"/>
    <mergeCell ref="A8:B8"/>
    <mergeCell ref="A11:B11"/>
    <mergeCell ref="A14:B14"/>
    <mergeCell ref="A17:B17"/>
    <mergeCell ref="A3:B3"/>
  </mergeCells>
  <hyperlinks>
    <hyperlink ref="B4" location="'Finansiel Stressindikator'!A1" display="Finansiel stressindikator" xr:uid="{00000000-0004-0000-0200-000000000000}"/>
    <hyperlink ref="B5" location="'Kreditspænd og aktievolatilitet'!A1" display="Kreditspænd og aktievolatilitet" xr:uid="{00000000-0004-0000-0200-000001000000}"/>
    <hyperlink ref="B24" location="Betalingsbalancen!A1" display="Betalingsbalancen" xr:uid="{00000000-0004-0000-0200-000002000000}"/>
    <hyperlink ref="B23" location="'Boligpriser og BNI'!A1" display="Boligpriser og disponibel indkomst" xr:uid="{00000000-0004-0000-0200-000003000000}"/>
    <hyperlink ref="B22" location="Udlånsserier!A1" display="Bred og smal definition af udlån samt BNP" xr:uid="{00000000-0004-0000-0200-000004000000}"/>
    <hyperlink ref="B10" location="'Stiliseret boligbyrde'!A1" display="Stiliseret boligbyrde" xr:uid="{00000000-0004-0000-0200-000005000000}"/>
    <hyperlink ref="B9" location="'Pengeinstitutternes merrente'!A1" display="Pengeinstitutternes merrente" xr:uid="{00000000-0004-0000-0200-000006000000}"/>
    <hyperlink ref="B13" location="Udlånsgab!A1" display="Udlånsgab" xr:uid="{00000000-0004-0000-0200-000007000000}"/>
    <hyperlink ref="B12" location="Kreditvækst!A1" display="Kreditvækst" xr:uid="{00000000-0004-0000-0200-000008000000}"/>
    <hyperlink ref="B18" location="'Finansiel cykel'!A1" display="Finansiel cykel" xr:uid="{00000000-0004-0000-0200-000009000000}"/>
    <hyperlink ref="B19" location="'Bolig- og kreditcykel'!A1" display="Bolig- og kreditcykel" xr:uid="{00000000-0004-0000-0200-00000A000000}"/>
    <hyperlink ref="B15" location="'Gearing og kapitaloverdækning'!A1" display="Gearing og kapitaloverdækning" xr:uid="{00000000-0004-0000-0200-00000B000000}"/>
    <hyperlink ref="B16" location="Egenkapitalforrentning!A1" display="Egenkapitalforrentning" xr:uid="{00000000-0004-0000-0200-00000C000000}"/>
    <hyperlink ref="B7" location="Ejendomspriser!A1" display="Ejendomspriser" xr:uid="{00000000-0004-0000-0200-00000D000000}"/>
    <hyperlink ref="B26" location="Referencesats!A1" display="Referencesats" xr:uid="{00000000-0004-0000-0200-00000E000000}"/>
  </hyperlink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3"/>
  <dimension ref="A1:L1225"/>
  <sheetViews>
    <sheetView zoomScaleNormal="100" workbookViewId="0">
      <selection sqref="A1:H1"/>
    </sheetView>
  </sheetViews>
  <sheetFormatPr defaultColWidth="9.140625" defaultRowHeight="13.5" x14ac:dyDescent="0.25"/>
  <cols>
    <col min="1" max="1" width="11" style="8" bestFit="1" customWidth="1"/>
    <col min="2" max="2" width="9.5703125" style="6" bestFit="1" customWidth="1"/>
    <col min="3" max="3" width="15.85546875" style="6" bestFit="1" customWidth="1"/>
    <col min="4" max="4" width="20.7109375" style="6" bestFit="1" customWidth="1"/>
    <col min="5" max="5" width="15" style="6" bestFit="1" customWidth="1"/>
    <col min="6" max="6" width="16.140625" style="6" bestFit="1" customWidth="1"/>
    <col min="7" max="7" width="14.28515625" style="6" bestFit="1" customWidth="1"/>
    <col min="8" max="8" width="18.5703125" style="6" bestFit="1" customWidth="1"/>
    <col min="9" max="9" width="14.5703125" style="6" customWidth="1"/>
    <col min="10" max="10" width="15.7109375" style="6" customWidth="1"/>
    <col min="11" max="11" width="13.7109375" style="6" customWidth="1"/>
    <col min="12" max="12" width="16.5703125" style="6" customWidth="1"/>
    <col min="13" max="14" width="8.28515625" style="6" customWidth="1"/>
    <col min="15" max="16384" width="9.140625" style="6"/>
  </cols>
  <sheetData>
    <row r="1" spans="1:12" ht="26.25" customHeight="1" thickBot="1" x14ac:dyDescent="0.3">
      <c r="A1" s="94" t="s">
        <v>102</v>
      </c>
      <c r="B1" s="95"/>
      <c r="C1" s="95"/>
      <c r="D1" s="95"/>
      <c r="E1" s="95"/>
      <c r="F1" s="95"/>
      <c r="G1" s="95"/>
      <c r="H1" s="95"/>
      <c r="I1" s="16"/>
      <c r="J1" s="16"/>
    </row>
    <row r="2" spans="1:12" ht="86.25" customHeight="1" x14ac:dyDescent="0.25">
      <c r="A2" s="9" t="s">
        <v>24</v>
      </c>
      <c r="B2" s="97" t="s">
        <v>101</v>
      </c>
      <c r="C2" s="97"/>
      <c r="D2" s="97"/>
      <c r="E2" s="97"/>
      <c r="F2" s="97"/>
      <c r="G2" s="97"/>
      <c r="H2" s="97"/>
      <c r="I2" s="12"/>
      <c r="J2" s="12"/>
      <c r="K2" s="12"/>
      <c r="L2" s="12"/>
    </row>
    <row r="3" spans="1:12" x14ac:dyDescent="0.25">
      <c r="A3" s="6" t="s">
        <v>25</v>
      </c>
      <c r="B3" s="96" t="s">
        <v>62</v>
      </c>
      <c r="C3" s="96"/>
      <c r="D3" s="96"/>
      <c r="E3" s="96"/>
      <c r="F3" s="96"/>
      <c r="G3" s="96"/>
      <c r="H3" s="96"/>
    </row>
    <row r="4" spans="1:12" x14ac:dyDescent="0.25">
      <c r="A4" s="6"/>
      <c r="B4" s="14"/>
      <c r="C4" s="14"/>
      <c r="D4" s="14"/>
      <c r="E4" s="14"/>
      <c r="F4" s="14"/>
      <c r="G4" s="14"/>
      <c r="H4" s="11" t="s">
        <v>35</v>
      </c>
      <c r="I4" s="14"/>
      <c r="J4" s="14"/>
      <c r="K4" s="14"/>
    </row>
    <row r="5" spans="1:12" x14ac:dyDescent="0.25">
      <c r="A5" s="61"/>
      <c r="B5" s="61"/>
      <c r="C5" s="61"/>
      <c r="D5" s="61"/>
      <c r="E5" s="61"/>
      <c r="F5" s="61"/>
      <c r="G5" s="61"/>
      <c r="H5" s="61"/>
    </row>
    <row r="6" spans="1:12" x14ac:dyDescent="0.25">
      <c r="A6" s="30"/>
      <c r="B6" s="92" t="s">
        <v>63</v>
      </c>
      <c r="C6" s="92"/>
      <c r="D6" s="92"/>
      <c r="E6" s="92"/>
      <c r="F6" s="92"/>
      <c r="G6" s="92"/>
      <c r="H6" s="93"/>
      <c r="I6" s="15"/>
      <c r="J6" s="15"/>
      <c r="K6" s="15"/>
      <c r="L6" s="15"/>
    </row>
    <row r="7" spans="1:12" x14ac:dyDescent="0.25">
      <c r="A7" s="76" t="s">
        <v>33</v>
      </c>
      <c r="B7" s="77" t="s">
        <v>26</v>
      </c>
      <c r="C7" s="77" t="s">
        <v>27</v>
      </c>
      <c r="D7" s="77" t="s">
        <v>28</v>
      </c>
      <c r="E7" s="77" t="s">
        <v>29</v>
      </c>
      <c r="F7" s="77" t="s">
        <v>30</v>
      </c>
      <c r="G7" s="77" t="s">
        <v>31</v>
      </c>
      <c r="H7" s="78" t="s">
        <v>32</v>
      </c>
    </row>
    <row r="8" spans="1:12" x14ac:dyDescent="0.25">
      <c r="A8" s="79">
        <v>37647</v>
      </c>
      <c r="B8" s="80">
        <v>0.25362130364675722</v>
      </c>
      <c r="C8" s="80">
        <v>4.180000261726801E-2</v>
      </c>
      <c r="D8" s="80">
        <v>4.6150695004993872E-2</v>
      </c>
      <c r="E8" s="80">
        <v>0.13052982817130379</v>
      </c>
      <c r="F8" s="80">
        <v>1.8777642158954791E-2</v>
      </c>
      <c r="G8" s="80">
        <v>0.12970655567988379</v>
      </c>
      <c r="H8" s="81">
        <v>-0.113343419985647</v>
      </c>
    </row>
    <row r="9" spans="1:12" x14ac:dyDescent="0.25">
      <c r="A9" s="82">
        <v>37654</v>
      </c>
      <c r="B9" s="83">
        <v>0.29085483176235488</v>
      </c>
      <c r="C9" s="83">
        <v>6.8346049126701086E-2</v>
      </c>
      <c r="D9" s="83">
        <v>4.874351308401597E-2</v>
      </c>
      <c r="E9" s="83">
        <v>0.14449140813913189</v>
      </c>
      <c r="F9" s="83">
        <v>3.3931448252547798E-2</v>
      </c>
      <c r="G9" s="83">
        <v>0.14799118600896399</v>
      </c>
      <c r="H9" s="84">
        <v>-0.15264877284900591</v>
      </c>
    </row>
    <row r="10" spans="1:12" x14ac:dyDescent="0.25">
      <c r="A10" s="79">
        <v>37661</v>
      </c>
      <c r="B10" s="80">
        <v>0.32882240475697577</v>
      </c>
      <c r="C10" s="80">
        <v>7.4341271743883303E-2</v>
      </c>
      <c r="D10" s="80">
        <v>6.385777126603065E-2</v>
      </c>
      <c r="E10" s="80">
        <v>0.16090551077745319</v>
      </c>
      <c r="F10" s="80">
        <v>5.8716103257154317E-2</v>
      </c>
      <c r="G10" s="80">
        <v>0.16314864407870761</v>
      </c>
      <c r="H10" s="81">
        <v>-0.19214689636625329</v>
      </c>
    </row>
    <row r="11" spans="1:12" x14ac:dyDescent="0.25">
      <c r="A11" s="82">
        <v>37668</v>
      </c>
      <c r="B11" s="83">
        <v>0.31547101820006629</v>
      </c>
      <c r="C11" s="83">
        <v>6.2865895553095685E-2</v>
      </c>
      <c r="D11" s="83">
        <v>6.5129808200169989E-2</v>
      </c>
      <c r="E11" s="83">
        <v>0.14204537334925049</v>
      </c>
      <c r="F11" s="83">
        <v>5.4744810687818182E-2</v>
      </c>
      <c r="G11" s="83">
        <v>0.16377777556544831</v>
      </c>
      <c r="H11" s="84">
        <v>-0.1730926451557164</v>
      </c>
    </row>
    <row r="12" spans="1:12" x14ac:dyDescent="0.25">
      <c r="A12" s="79">
        <v>37675</v>
      </c>
      <c r="B12" s="80">
        <v>0.29260631117433761</v>
      </c>
      <c r="C12" s="80">
        <v>5.0685471578547768E-2</v>
      </c>
      <c r="D12" s="80">
        <v>4.8199500079810498E-2</v>
      </c>
      <c r="E12" s="80">
        <v>0.1415638874711613</v>
      </c>
      <c r="F12" s="80">
        <v>3.9092440696436997E-2</v>
      </c>
      <c r="G12" s="80">
        <v>0.1589544503127561</v>
      </c>
      <c r="H12" s="81">
        <v>-0.14588943896437509</v>
      </c>
    </row>
    <row r="13" spans="1:12" x14ac:dyDescent="0.25">
      <c r="A13" s="82">
        <v>37682</v>
      </c>
      <c r="B13" s="83">
        <v>0.30089942625567112</v>
      </c>
      <c r="C13" s="83">
        <v>6.1933036311123998E-2</v>
      </c>
      <c r="D13" s="83">
        <v>5.5617275359116418E-2</v>
      </c>
      <c r="E13" s="83">
        <v>0.1437747278708387</v>
      </c>
      <c r="F13" s="83">
        <v>4.6179192786763829E-2</v>
      </c>
      <c r="G13" s="83">
        <v>0.15494444458131881</v>
      </c>
      <c r="H13" s="84">
        <v>-0.16154925065349071</v>
      </c>
    </row>
    <row r="14" spans="1:12" x14ac:dyDescent="0.25">
      <c r="A14" s="79">
        <v>37689</v>
      </c>
      <c r="B14" s="80">
        <v>0.23430225250686479</v>
      </c>
      <c r="C14" s="80">
        <v>4.3682803166571783E-2</v>
      </c>
      <c r="D14" s="80">
        <v>3.5886767235774768E-2</v>
      </c>
      <c r="E14" s="80">
        <v>0.1154003755035863</v>
      </c>
      <c r="F14" s="80">
        <v>3.5605155793049313E-2</v>
      </c>
      <c r="G14" s="80">
        <v>0.13451946797830111</v>
      </c>
      <c r="H14" s="81">
        <v>-0.1307923171704185</v>
      </c>
    </row>
    <row r="15" spans="1:12" x14ac:dyDescent="0.25">
      <c r="A15" s="82">
        <v>37696</v>
      </c>
      <c r="B15" s="83">
        <v>0.35890763678561799</v>
      </c>
      <c r="C15" s="83">
        <v>6.6864546788463292E-2</v>
      </c>
      <c r="D15" s="83">
        <v>7.3651389060981232E-2</v>
      </c>
      <c r="E15" s="83">
        <v>0.16576253297976359</v>
      </c>
      <c r="F15" s="83">
        <v>9.5323655234504076E-2</v>
      </c>
      <c r="G15" s="83">
        <v>0.1879258207334204</v>
      </c>
      <c r="H15" s="84">
        <v>-0.23062030801151459</v>
      </c>
    </row>
    <row r="16" spans="1:12" x14ac:dyDescent="0.25">
      <c r="A16" s="79">
        <v>37703</v>
      </c>
      <c r="B16" s="80">
        <v>0.34790640461005928</v>
      </c>
      <c r="C16" s="80">
        <v>6.3104187857298738E-2</v>
      </c>
      <c r="D16" s="80">
        <v>6.5975370268982161E-2</v>
      </c>
      <c r="E16" s="80">
        <v>0.16595256707108341</v>
      </c>
      <c r="F16" s="80">
        <v>6.0418213357338567E-2</v>
      </c>
      <c r="G16" s="80">
        <v>0.1668384735555436</v>
      </c>
      <c r="H16" s="81">
        <v>-0.17438240750018719</v>
      </c>
    </row>
    <row r="17" spans="1:8" x14ac:dyDescent="0.25">
      <c r="A17" s="82">
        <v>37710</v>
      </c>
      <c r="B17" s="83">
        <v>0.26848531964724232</v>
      </c>
      <c r="C17" s="83">
        <v>4.9554119518862939E-2</v>
      </c>
      <c r="D17" s="83">
        <v>3.7333637716228621E-2</v>
      </c>
      <c r="E17" s="83">
        <v>0.12541263291106131</v>
      </c>
      <c r="F17" s="83">
        <v>5.0958906183117672E-2</v>
      </c>
      <c r="G17" s="83">
        <v>0.1464691080463662</v>
      </c>
      <c r="H17" s="84">
        <v>-0.14124308472839439</v>
      </c>
    </row>
    <row r="18" spans="1:8" x14ac:dyDescent="0.25">
      <c r="A18" s="79">
        <v>37717</v>
      </c>
      <c r="B18" s="80">
        <v>0.28204940297090508</v>
      </c>
      <c r="C18" s="80">
        <v>6.4577300284924768E-2</v>
      </c>
      <c r="D18" s="80">
        <v>5.9970438369127382E-2</v>
      </c>
      <c r="E18" s="80">
        <v>0.1559184604814651</v>
      </c>
      <c r="F18" s="80">
        <v>6.9512584536380539E-2</v>
      </c>
      <c r="G18" s="80">
        <v>0.1055926954141137</v>
      </c>
      <c r="H18" s="81">
        <v>-0.17352207611510639</v>
      </c>
    </row>
    <row r="19" spans="1:8" x14ac:dyDescent="0.25">
      <c r="A19" s="82">
        <v>37724</v>
      </c>
      <c r="B19" s="83">
        <v>0.2272853607749942</v>
      </c>
      <c r="C19" s="83">
        <v>5.1393994790061619E-2</v>
      </c>
      <c r="D19" s="83">
        <v>4.6704474874393789E-2</v>
      </c>
      <c r="E19" s="83">
        <v>0.130298232880387</v>
      </c>
      <c r="F19" s="83">
        <v>1.3468296847821229E-2</v>
      </c>
      <c r="G19" s="83">
        <v>8.4769478752391852E-2</v>
      </c>
      <c r="H19" s="84">
        <v>-9.9349117370061316E-2</v>
      </c>
    </row>
    <row r="20" spans="1:8" x14ac:dyDescent="0.25">
      <c r="A20" s="79">
        <v>37731</v>
      </c>
      <c r="B20" s="80">
        <v>0.226771750563484</v>
      </c>
      <c r="C20" s="80">
        <v>5.8411039589836067E-2</v>
      </c>
      <c r="D20" s="80">
        <v>4.4517442016385238E-2</v>
      </c>
      <c r="E20" s="80">
        <v>0.1051326873027242</v>
      </c>
      <c r="F20" s="80">
        <v>1.8748179816376959E-2</v>
      </c>
      <c r="G20" s="80">
        <v>0.1114764127181319</v>
      </c>
      <c r="H20" s="81">
        <v>-0.1115140108799704</v>
      </c>
    </row>
    <row r="21" spans="1:8" x14ac:dyDescent="0.25">
      <c r="A21" s="82">
        <v>37738</v>
      </c>
      <c r="B21" s="83">
        <v>0.2304912594737504</v>
      </c>
      <c r="C21" s="83">
        <v>4.3842178142959709E-2</v>
      </c>
      <c r="D21" s="83">
        <v>3.8618261100612047E-2</v>
      </c>
      <c r="E21" s="83">
        <v>0.1216219631800675</v>
      </c>
      <c r="F21" s="83">
        <v>2.8835015175647429E-2</v>
      </c>
      <c r="G21" s="83">
        <v>0.12814121366030279</v>
      </c>
      <c r="H21" s="84">
        <v>-0.13056737178583899</v>
      </c>
    </row>
    <row r="22" spans="1:8" x14ac:dyDescent="0.25">
      <c r="A22" s="79">
        <v>37745</v>
      </c>
      <c r="B22" s="80">
        <v>0.19807269058178231</v>
      </c>
      <c r="C22" s="80">
        <v>4.1072720552719467E-2</v>
      </c>
      <c r="D22" s="80">
        <v>4.3608317786335629E-2</v>
      </c>
      <c r="E22" s="80">
        <v>0.1042335710484899</v>
      </c>
      <c r="F22" s="80">
        <v>6.6337047839390748E-2</v>
      </c>
      <c r="G22" s="80">
        <v>0.1206107208030605</v>
      </c>
      <c r="H22" s="81">
        <v>-0.17778968744821391</v>
      </c>
    </row>
    <row r="23" spans="1:8" x14ac:dyDescent="0.25">
      <c r="A23" s="82">
        <v>37752</v>
      </c>
      <c r="B23" s="83">
        <v>0.29556986770289378</v>
      </c>
      <c r="C23" s="83">
        <v>6.8767989671958615E-2</v>
      </c>
      <c r="D23" s="83">
        <v>5.9882529345779437E-2</v>
      </c>
      <c r="E23" s="83">
        <v>0.13736437075550439</v>
      </c>
      <c r="F23" s="83">
        <v>7.4978599358200143E-2</v>
      </c>
      <c r="G23" s="83">
        <v>0.1683425800150849</v>
      </c>
      <c r="H23" s="84">
        <v>-0.2137662014436337</v>
      </c>
    </row>
    <row r="24" spans="1:8" x14ac:dyDescent="0.25">
      <c r="A24" s="79">
        <v>37759</v>
      </c>
      <c r="B24" s="80">
        <v>0.19969511694601311</v>
      </c>
      <c r="C24" s="80">
        <v>5.3808215165594947E-2</v>
      </c>
      <c r="D24" s="80">
        <v>4.3558780730573371E-2</v>
      </c>
      <c r="E24" s="80">
        <v>0.10531742030129659</v>
      </c>
      <c r="F24" s="80">
        <v>5.6745817817333739E-2</v>
      </c>
      <c r="G24" s="80">
        <v>9.3867441767592749E-2</v>
      </c>
      <c r="H24" s="81">
        <v>-0.1536025588363783</v>
      </c>
    </row>
    <row r="25" spans="1:8" x14ac:dyDescent="0.25">
      <c r="A25" s="82">
        <v>37766</v>
      </c>
      <c r="B25" s="83">
        <v>0.20786175916992269</v>
      </c>
      <c r="C25" s="83">
        <v>5.3871620255000523E-2</v>
      </c>
      <c r="D25" s="83">
        <v>4.7318873482384498E-2</v>
      </c>
      <c r="E25" s="83">
        <v>0.1169461072665707</v>
      </c>
      <c r="F25" s="83">
        <v>6.4661313601330733E-2</v>
      </c>
      <c r="G25" s="83">
        <v>8.9065111568462169E-2</v>
      </c>
      <c r="H25" s="84">
        <v>-0.16400126700382589</v>
      </c>
    </row>
    <row r="26" spans="1:8" x14ac:dyDescent="0.25">
      <c r="A26" s="79">
        <v>37773</v>
      </c>
      <c r="B26" s="80">
        <v>0.23207589920462091</v>
      </c>
      <c r="C26" s="80">
        <v>5.0563084118843353E-2</v>
      </c>
      <c r="D26" s="80">
        <v>6.1514189669712262E-2</v>
      </c>
      <c r="E26" s="80">
        <v>0.10646911327380749</v>
      </c>
      <c r="F26" s="80">
        <v>5.6413021332328263E-2</v>
      </c>
      <c r="G26" s="80">
        <v>0.1220977742895212</v>
      </c>
      <c r="H26" s="81">
        <v>-0.16498128347959171</v>
      </c>
    </row>
    <row r="27" spans="1:8" x14ac:dyDescent="0.25">
      <c r="A27" s="82">
        <v>37780</v>
      </c>
      <c r="B27" s="83">
        <v>0.31123988567622102</v>
      </c>
      <c r="C27" s="83">
        <v>6.2811832004351698E-2</v>
      </c>
      <c r="D27" s="83">
        <v>6.6782724463716497E-2</v>
      </c>
      <c r="E27" s="83">
        <v>0.150947074866395</v>
      </c>
      <c r="F27" s="83">
        <v>6.1716357997195367E-2</v>
      </c>
      <c r="G27" s="83">
        <v>0.15084709899152729</v>
      </c>
      <c r="H27" s="84">
        <v>-0.18186520264696479</v>
      </c>
    </row>
    <row r="28" spans="1:8" x14ac:dyDescent="0.25">
      <c r="A28" s="79">
        <v>37787</v>
      </c>
      <c r="B28" s="80">
        <v>0.2202271556662537</v>
      </c>
      <c r="C28" s="80">
        <v>5.6927575759220701E-2</v>
      </c>
      <c r="D28" s="80">
        <v>5.782870994925822E-2</v>
      </c>
      <c r="E28" s="80">
        <v>8.8177460509804031E-2</v>
      </c>
      <c r="F28" s="80">
        <v>4.2866786644499118E-2</v>
      </c>
      <c r="G28" s="80">
        <v>0.108443894883269</v>
      </c>
      <c r="H28" s="81">
        <v>-0.13401727207979741</v>
      </c>
    </row>
    <row r="29" spans="1:8" x14ac:dyDescent="0.25">
      <c r="A29" s="82">
        <v>37794</v>
      </c>
      <c r="B29" s="83">
        <v>0.20421193717217459</v>
      </c>
      <c r="C29" s="83">
        <v>4.8545956702523159E-2</v>
      </c>
      <c r="D29" s="83">
        <v>5.2113357599207377E-2</v>
      </c>
      <c r="E29" s="83">
        <v>0.1058727451711676</v>
      </c>
      <c r="F29" s="83">
        <v>4.5670070451164273E-2</v>
      </c>
      <c r="G29" s="83">
        <v>8.2144295357042346E-2</v>
      </c>
      <c r="H29" s="84">
        <v>-0.13013448810893019</v>
      </c>
    </row>
    <row r="30" spans="1:8" x14ac:dyDescent="0.25">
      <c r="A30" s="79">
        <v>37801</v>
      </c>
      <c r="B30" s="80">
        <v>0.2401707871685346</v>
      </c>
      <c r="C30" s="80">
        <v>4.8729754795685851E-2</v>
      </c>
      <c r="D30" s="80">
        <v>5.4821064592907393E-2</v>
      </c>
      <c r="E30" s="80">
        <v>0.1102614575013232</v>
      </c>
      <c r="F30" s="80">
        <v>4.9640451870620959E-2</v>
      </c>
      <c r="G30" s="80">
        <v>0.1199635109602325</v>
      </c>
      <c r="H30" s="81">
        <v>-0.14324545255223531</v>
      </c>
    </row>
    <row r="31" spans="1:8" x14ac:dyDescent="0.25">
      <c r="A31" s="82">
        <v>37808</v>
      </c>
      <c r="B31" s="83">
        <v>0.1844581672609048</v>
      </c>
      <c r="C31" s="83">
        <v>2.9272611365506771E-2</v>
      </c>
      <c r="D31" s="83">
        <v>4.7445464309675632E-2</v>
      </c>
      <c r="E31" s="83">
        <v>7.8010409055383312E-2</v>
      </c>
      <c r="F31" s="83">
        <v>3.0902165768411968E-2</v>
      </c>
      <c r="G31" s="83">
        <v>0.10922186693897799</v>
      </c>
      <c r="H31" s="84">
        <v>-0.1103943501770509</v>
      </c>
    </row>
    <row r="32" spans="1:8" x14ac:dyDescent="0.25">
      <c r="A32" s="79">
        <v>37815</v>
      </c>
      <c r="B32" s="80">
        <v>0.12943335290545729</v>
      </c>
      <c r="C32" s="80">
        <v>2.8746329639214779E-2</v>
      </c>
      <c r="D32" s="80">
        <v>2.386941364331524E-2</v>
      </c>
      <c r="E32" s="80">
        <v>4.7797407216531952E-2</v>
      </c>
      <c r="F32" s="80">
        <v>4.107031998710018E-2</v>
      </c>
      <c r="G32" s="80">
        <v>9.4456145406310157E-2</v>
      </c>
      <c r="H32" s="81">
        <v>-0.106506262987015</v>
      </c>
    </row>
    <row r="33" spans="1:8" x14ac:dyDescent="0.25">
      <c r="A33" s="82">
        <v>37822</v>
      </c>
      <c r="B33" s="83">
        <v>0.15400067210355339</v>
      </c>
      <c r="C33" s="83">
        <v>3.1188107626087709E-2</v>
      </c>
      <c r="D33" s="83">
        <v>5.0649005055772182E-2</v>
      </c>
      <c r="E33" s="83">
        <v>5.4974037603383367E-2</v>
      </c>
      <c r="F33" s="83">
        <v>5.193498115329661E-2</v>
      </c>
      <c r="G33" s="83">
        <v>0.10883087117493501</v>
      </c>
      <c r="H33" s="84">
        <v>-0.1435763305099215</v>
      </c>
    </row>
    <row r="34" spans="1:8" x14ac:dyDescent="0.25">
      <c r="A34" s="79">
        <v>37829</v>
      </c>
      <c r="B34" s="80">
        <v>0.1628299004350395</v>
      </c>
      <c r="C34" s="80">
        <v>3.0435489987121062E-2</v>
      </c>
      <c r="D34" s="80">
        <v>4.2719876936850677E-2</v>
      </c>
      <c r="E34" s="80">
        <v>8.4257441208280284E-2</v>
      </c>
      <c r="F34" s="80">
        <v>4.1684660085806867E-2</v>
      </c>
      <c r="G34" s="80">
        <v>0.1011192954106646</v>
      </c>
      <c r="H34" s="81">
        <v>-0.13738686319368401</v>
      </c>
    </row>
    <row r="35" spans="1:8" x14ac:dyDescent="0.25">
      <c r="A35" s="82">
        <v>37836</v>
      </c>
      <c r="B35" s="83">
        <v>0.12829637442731909</v>
      </c>
      <c r="C35" s="83">
        <v>4.0332673589636318E-2</v>
      </c>
      <c r="D35" s="83">
        <v>4.5613849069463107E-2</v>
      </c>
      <c r="E35" s="83">
        <v>4.867097551590778E-2</v>
      </c>
      <c r="F35" s="83">
        <v>4.9119766342730471E-2</v>
      </c>
      <c r="G35" s="83">
        <v>8.2611828314101854E-2</v>
      </c>
      <c r="H35" s="84">
        <v>-0.13805271840452041</v>
      </c>
    </row>
    <row r="36" spans="1:8" x14ac:dyDescent="0.25">
      <c r="A36" s="79">
        <v>37843</v>
      </c>
      <c r="B36" s="80">
        <v>0.16705404288889261</v>
      </c>
      <c r="C36" s="80">
        <v>4.7063519815873332E-2</v>
      </c>
      <c r="D36" s="80">
        <v>3.6839454777215397E-2</v>
      </c>
      <c r="E36" s="80">
        <v>8.2847547416236275E-2</v>
      </c>
      <c r="F36" s="80">
        <v>3.2964999022067863E-2</v>
      </c>
      <c r="G36" s="80">
        <v>0.1109865530235823</v>
      </c>
      <c r="H36" s="81">
        <v>-0.1436480311660826</v>
      </c>
    </row>
    <row r="37" spans="1:8" x14ac:dyDescent="0.25">
      <c r="A37" s="82">
        <v>37850</v>
      </c>
      <c r="B37" s="83">
        <v>0.14787760579496401</v>
      </c>
      <c r="C37" s="83">
        <v>3.4274016222004509E-2</v>
      </c>
      <c r="D37" s="83">
        <v>4.2973845371581401E-2</v>
      </c>
      <c r="E37" s="83">
        <v>7.3803946384891295E-2</v>
      </c>
      <c r="F37" s="83">
        <v>3.4562519619774273E-2</v>
      </c>
      <c r="G37" s="83">
        <v>0.1000616822962882</v>
      </c>
      <c r="H37" s="84">
        <v>-0.13779840409957569</v>
      </c>
    </row>
    <row r="38" spans="1:8" x14ac:dyDescent="0.25">
      <c r="A38" s="79">
        <v>37857</v>
      </c>
      <c r="B38" s="80">
        <v>0.16778671059530301</v>
      </c>
      <c r="C38" s="80">
        <v>3.3291995802666743E-2</v>
      </c>
      <c r="D38" s="80">
        <v>3.1487807183959111E-2</v>
      </c>
      <c r="E38" s="80">
        <v>8.1081222615600052E-2</v>
      </c>
      <c r="F38" s="80">
        <v>6.4116199771026464E-2</v>
      </c>
      <c r="G38" s="80">
        <v>0.1400362587117667</v>
      </c>
      <c r="H38" s="81">
        <v>-0.18222677348971611</v>
      </c>
    </row>
    <row r="39" spans="1:8" x14ac:dyDescent="0.25">
      <c r="A39" s="82">
        <v>37864</v>
      </c>
      <c r="B39" s="83">
        <v>9.2745848115381252E-2</v>
      </c>
      <c r="C39" s="83">
        <v>2.370400342765824E-2</v>
      </c>
      <c r="D39" s="83">
        <v>3.1203735670754979E-2</v>
      </c>
      <c r="E39" s="83">
        <v>4.3094413760953187E-2</v>
      </c>
      <c r="F39" s="83">
        <v>2.0679319347296301E-2</v>
      </c>
      <c r="G39" s="83">
        <v>7.9145334367020329E-2</v>
      </c>
      <c r="H39" s="84">
        <v>-0.1050809584583018</v>
      </c>
    </row>
    <row r="40" spans="1:8" x14ac:dyDescent="0.25">
      <c r="A40" s="79">
        <v>37871</v>
      </c>
      <c r="B40" s="80">
        <v>0.16909033141738539</v>
      </c>
      <c r="C40" s="80">
        <v>3.8410695458152427E-2</v>
      </c>
      <c r="D40" s="80">
        <v>5.456576850942476E-2</v>
      </c>
      <c r="E40" s="80">
        <v>0.1059228372283859</v>
      </c>
      <c r="F40" s="80">
        <v>6.2715389865738297E-2</v>
      </c>
      <c r="G40" s="80">
        <v>0.107013695807302</v>
      </c>
      <c r="H40" s="81">
        <v>-0.19953805545161801</v>
      </c>
    </row>
    <row r="41" spans="1:8" x14ac:dyDescent="0.25">
      <c r="A41" s="82">
        <v>37878</v>
      </c>
      <c r="B41" s="83">
        <v>0.1402307262914739</v>
      </c>
      <c r="C41" s="83">
        <v>2.0898610350672229E-2</v>
      </c>
      <c r="D41" s="83">
        <v>3.6320097782864623E-2</v>
      </c>
      <c r="E41" s="83">
        <v>8.3371324311221795E-2</v>
      </c>
      <c r="F41" s="83">
        <v>5.7098583394784727E-2</v>
      </c>
      <c r="G41" s="83">
        <v>0.1020235146642713</v>
      </c>
      <c r="H41" s="84">
        <v>-0.1594814042123408</v>
      </c>
    </row>
    <row r="42" spans="1:8" x14ac:dyDescent="0.25">
      <c r="A42" s="79">
        <v>37885</v>
      </c>
      <c r="B42" s="80">
        <v>9.7509732212960054E-2</v>
      </c>
      <c r="C42" s="80">
        <v>1.680908780190022E-2</v>
      </c>
      <c r="D42" s="80">
        <v>2.5037426650476081E-2</v>
      </c>
      <c r="E42" s="80">
        <v>5.703276571992983E-2</v>
      </c>
      <c r="F42" s="80">
        <v>4.9227865672578863E-2</v>
      </c>
      <c r="G42" s="80">
        <v>7.4743445955064269E-2</v>
      </c>
      <c r="H42" s="81">
        <v>-0.12534085958698921</v>
      </c>
    </row>
    <row r="43" spans="1:8" x14ac:dyDescent="0.25">
      <c r="A43" s="82">
        <v>37892</v>
      </c>
      <c r="B43" s="83">
        <v>0.1142785309534653</v>
      </c>
      <c r="C43" s="83">
        <v>2.280207476771309E-2</v>
      </c>
      <c r="D43" s="83">
        <v>2.973898893285077E-2</v>
      </c>
      <c r="E43" s="83">
        <v>8.4175797616794973E-2</v>
      </c>
      <c r="F43" s="83">
        <v>3.238091280233546E-2</v>
      </c>
      <c r="G43" s="83">
        <v>8.0296480917425098E-2</v>
      </c>
      <c r="H43" s="84">
        <v>-0.1351157240836541</v>
      </c>
    </row>
    <row r="44" spans="1:8" x14ac:dyDescent="0.25">
      <c r="A44" s="79">
        <v>37899</v>
      </c>
      <c r="B44" s="80">
        <v>0.16236082575413491</v>
      </c>
      <c r="C44" s="80">
        <v>3.3987298681156249E-2</v>
      </c>
      <c r="D44" s="80">
        <v>5.4872963602418237E-2</v>
      </c>
      <c r="E44" s="80">
        <v>0.11915224657364649</v>
      </c>
      <c r="F44" s="80">
        <v>7.7631175356802515E-2</v>
      </c>
      <c r="G44" s="80">
        <v>9.7520712775415005E-2</v>
      </c>
      <c r="H44" s="81">
        <v>-0.22080357123530359</v>
      </c>
    </row>
    <row r="45" spans="1:8" x14ac:dyDescent="0.25">
      <c r="A45" s="82">
        <v>37906</v>
      </c>
      <c r="B45" s="83">
        <v>0.10882439028972871</v>
      </c>
      <c r="C45" s="83">
        <v>3.0966088236805321E-2</v>
      </c>
      <c r="D45" s="83">
        <v>2.854584498404655E-2</v>
      </c>
      <c r="E45" s="83">
        <v>7.7390469661492614E-2</v>
      </c>
      <c r="F45" s="83">
        <v>5.3217004207929651E-2</v>
      </c>
      <c r="G45" s="83">
        <v>7.9912072381391308E-2</v>
      </c>
      <c r="H45" s="84">
        <v>-0.16120708918193671</v>
      </c>
    </row>
    <row r="46" spans="1:8" x14ac:dyDescent="0.25">
      <c r="A46" s="79">
        <v>37913</v>
      </c>
      <c r="B46" s="80">
        <v>0.1204883759795651</v>
      </c>
      <c r="C46" s="80">
        <v>3.7516261402344597E-2</v>
      </c>
      <c r="D46" s="80">
        <v>3.8150208820371637E-2</v>
      </c>
      <c r="E46" s="80">
        <v>8.6594554420556663E-2</v>
      </c>
      <c r="F46" s="80">
        <v>6.2671004226381707E-2</v>
      </c>
      <c r="G46" s="80">
        <v>8.7263048460398396E-2</v>
      </c>
      <c r="H46" s="81">
        <v>-0.1917067013504879</v>
      </c>
    </row>
    <row r="47" spans="1:8" x14ac:dyDescent="0.25">
      <c r="A47" s="82">
        <v>37920</v>
      </c>
      <c r="B47" s="83">
        <v>0.1057713551546645</v>
      </c>
      <c r="C47" s="83">
        <v>3.3131910422341149E-2</v>
      </c>
      <c r="D47" s="83">
        <v>2.9371168464916879E-2</v>
      </c>
      <c r="E47" s="83">
        <v>7.9779499588681552E-2</v>
      </c>
      <c r="F47" s="83">
        <v>3.2840296687177632E-2</v>
      </c>
      <c r="G47" s="83">
        <v>8.4039714361592632E-2</v>
      </c>
      <c r="H47" s="84">
        <v>-0.15339123437004529</v>
      </c>
    </row>
    <row r="48" spans="1:8" x14ac:dyDescent="0.25">
      <c r="A48" s="79">
        <v>37927</v>
      </c>
      <c r="B48" s="80">
        <v>9.661732447809121E-2</v>
      </c>
      <c r="C48" s="80">
        <v>4.4977169934999228E-2</v>
      </c>
      <c r="D48" s="80">
        <v>4.1048582574341901E-2</v>
      </c>
      <c r="E48" s="80">
        <v>7.0046948563527764E-2</v>
      </c>
      <c r="F48" s="80">
        <v>4.0388850051660673E-2</v>
      </c>
      <c r="G48" s="80">
        <v>7.7899958604736308E-2</v>
      </c>
      <c r="H48" s="81">
        <v>-0.17774418525117469</v>
      </c>
    </row>
    <row r="49" spans="1:8" x14ac:dyDescent="0.25">
      <c r="A49" s="82">
        <v>37934</v>
      </c>
      <c r="B49" s="83">
        <v>0.1092724466863533</v>
      </c>
      <c r="C49" s="83">
        <v>4.1610278734620053E-2</v>
      </c>
      <c r="D49" s="83">
        <v>4.6279579382550923E-2</v>
      </c>
      <c r="E49" s="83">
        <v>9.1629069898911925E-2</v>
      </c>
      <c r="F49" s="83">
        <v>3.2529737645023267E-2</v>
      </c>
      <c r="G49" s="83">
        <v>7.7170692231414942E-2</v>
      </c>
      <c r="H49" s="84">
        <v>-0.17994691120616779</v>
      </c>
    </row>
    <row r="50" spans="1:8" x14ac:dyDescent="0.25">
      <c r="A50" s="79">
        <v>37941</v>
      </c>
      <c r="B50" s="80">
        <v>7.9922744078892577E-2</v>
      </c>
      <c r="C50" s="80">
        <v>2.7322081071355919E-2</v>
      </c>
      <c r="D50" s="80">
        <v>3.1709892076959727E-2</v>
      </c>
      <c r="E50" s="80">
        <v>4.6218564008336627E-2</v>
      </c>
      <c r="F50" s="80">
        <v>3.5696270577485492E-2</v>
      </c>
      <c r="G50" s="80">
        <v>8.038969751430125E-2</v>
      </c>
      <c r="H50" s="81">
        <v>-0.1414137611695464</v>
      </c>
    </row>
    <row r="51" spans="1:8" x14ac:dyDescent="0.25">
      <c r="A51" s="82">
        <v>37948</v>
      </c>
      <c r="B51" s="83">
        <v>6.21800445898072E-2</v>
      </c>
      <c r="C51" s="83">
        <v>1.957799814462971E-2</v>
      </c>
      <c r="D51" s="83">
        <v>2.510673159260143E-2</v>
      </c>
      <c r="E51" s="83">
        <v>3.3012483417861678E-2</v>
      </c>
      <c r="F51" s="83">
        <v>3.471943157967157E-2</v>
      </c>
      <c r="G51" s="83">
        <v>6.1113230954365272E-2</v>
      </c>
      <c r="H51" s="84">
        <v>-0.1113498310993225</v>
      </c>
    </row>
    <row r="52" spans="1:8" x14ac:dyDescent="0.25">
      <c r="A52" s="79">
        <v>37955</v>
      </c>
      <c r="B52" s="80">
        <v>7.1869318240171925E-2</v>
      </c>
      <c r="C52" s="80">
        <v>2.2387426122801351E-2</v>
      </c>
      <c r="D52" s="80">
        <v>3.018560249871791E-2</v>
      </c>
      <c r="E52" s="80">
        <v>4.7552753874010513E-2</v>
      </c>
      <c r="F52" s="80">
        <v>3.2526151090270003E-2</v>
      </c>
      <c r="G52" s="80">
        <v>5.9210443256365153E-2</v>
      </c>
      <c r="H52" s="81">
        <v>-0.119993058601993</v>
      </c>
    </row>
    <row r="53" spans="1:8" x14ac:dyDescent="0.25">
      <c r="A53" s="82">
        <v>37962</v>
      </c>
      <c r="B53" s="83">
        <v>6.5718810429056793E-2</v>
      </c>
      <c r="C53" s="83">
        <v>2.0824699756285679E-2</v>
      </c>
      <c r="D53" s="83">
        <v>2.9478669240994709E-2</v>
      </c>
      <c r="E53" s="83">
        <v>3.686371084057298E-2</v>
      </c>
      <c r="F53" s="83">
        <v>2.141541614687548E-2</v>
      </c>
      <c r="G53" s="83">
        <v>5.8231432411315238E-2</v>
      </c>
      <c r="H53" s="84">
        <v>-0.10109511796698729</v>
      </c>
    </row>
    <row r="54" spans="1:8" x14ac:dyDescent="0.25">
      <c r="A54" s="79">
        <v>37969</v>
      </c>
      <c r="B54" s="80">
        <v>8.9954512172208456E-2</v>
      </c>
      <c r="C54" s="80">
        <v>2.995288788519946E-2</v>
      </c>
      <c r="D54" s="80">
        <v>3.9307283886221532E-2</v>
      </c>
      <c r="E54" s="80">
        <v>7.1294331889262971E-2</v>
      </c>
      <c r="F54" s="80">
        <v>1.9094664791084182E-2</v>
      </c>
      <c r="G54" s="80">
        <v>5.9925259768662198E-2</v>
      </c>
      <c r="H54" s="81">
        <v>-0.1296199160482219</v>
      </c>
    </row>
    <row r="55" spans="1:8" x14ac:dyDescent="0.25">
      <c r="A55" s="82">
        <v>37976</v>
      </c>
      <c r="B55" s="83">
        <v>8.7815159504725127E-2</v>
      </c>
      <c r="C55" s="83">
        <v>2.0729178349750702E-2</v>
      </c>
      <c r="D55" s="83">
        <v>1.9787587653810369E-2</v>
      </c>
      <c r="E55" s="83">
        <v>6.8763689710921824E-2</v>
      </c>
      <c r="F55" s="83">
        <v>1.1809472753498579E-2</v>
      </c>
      <c r="G55" s="83">
        <v>7.3895307917996006E-2</v>
      </c>
      <c r="H55" s="84">
        <v>-0.10717007688125239</v>
      </c>
    </row>
    <row r="56" spans="1:8" x14ac:dyDescent="0.25">
      <c r="A56" s="79">
        <v>37983</v>
      </c>
      <c r="B56" s="80">
        <v>6.7914873363739192E-2</v>
      </c>
      <c r="C56" s="80">
        <v>1.8022605369690609E-2</v>
      </c>
      <c r="D56" s="80">
        <v>1.615453257907622E-2</v>
      </c>
      <c r="E56" s="80">
        <v>4.4308974934532078E-2</v>
      </c>
      <c r="F56" s="80">
        <v>8.0809141877429894E-3</v>
      </c>
      <c r="G56" s="80">
        <v>7.3887624062009216E-2</v>
      </c>
      <c r="H56" s="81">
        <v>-9.2539777769311909E-2</v>
      </c>
    </row>
    <row r="57" spans="1:8" x14ac:dyDescent="0.25">
      <c r="A57" s="82">
        <v>37990</v>
      </c>
      <c r="B57" s="83">
        <v>7.0939454519381384E-2</v>
      </c>
      <c r="C57" s="83">
        <v>1.7539801087308932E-2</v>
      </c>
      <c r="D57" s="83">
        <v>3.1781121552582531E-2</v>
      </c>
      <c r="E57" s="83">
        <v>5.7554947951563337E-2</v>
      </c>
      <c r="F57" s="83">
        <v>1.436859069891055E-2</v>
      </c>
      <c r="G57" s="83">
        <v>6.6711518561206745E-2</v>
      </c>
      <c r="H57" s="84">
        <v>-0.1170165253321907</v>
      </c>
    </row>
    <row r="58" spans="1:8" x14ac:dyDescent="0.25">
      <c r="A58" s="79">
        <v>37997</v>
      </c>
      <c r="B58" s="80">
        <v>7.7156300510149406E-2</v>
      </c>
      <c r="C58" s="80">
        <v>3.3653753224318052E-2</v>
      </c>
      <c r="D58" s="80">
        <v>3.8838257787322299E-2</v>
      </c>
      <c r="E58" s="80">
        <v>4.7723671274031022E-2</v>
      </c>
      <c r="F58" s="80">
        <v>3.3585005700924257E-2</v>
      </c>
      <c r="G58" s="80">
        <v>8.8943681470195213E-2</v>
      </c>
      <c r="H58" s="81">
        <v>-0.16558806894664141</v>
      </c>
    </row>
    <row r="59" spans="1:8" x14ac:dyDescent="0.25">
      <c r="A59" s="82">
        <v>38004</v>
      </c>
      <c r="B59" s="83">
        <v>6.9296368689714546E-2</v>
      </c>
      <c r="C59" s="83">
        <v>3.0026976438661111E-2</v>
      </c>
      <c r="D59" s="83">
        <v>2.348152778693359E-2</v>
      </c>
      <c r="E59" s="83">
        <v>5.6520650777967467E-2</v>
      </c>
      <c r="F59" s="83">
        <v>2.5429137673052851E-2</v>
      </c>
      <c r="G59" s="83">
        <v>7.0510949277404297E-2</v>
      </c>
      <c r="H59" s="84">
        <v>-0.1366728732643048</v>
      </c>
    </row>
    <row r="60" spans="1:8" x14ac:dyDescent="0.25">
      <c r="A60" s="79">
        <v>38011</v>
      </c>
      <c r="B60" s="80">
        <v>8.0095837605194314E-2</v>
      </c>
      <c r="C60" s="80">
        <v>3.1437741788665159E-2</v>
      </c>
      <c r="D60" s="80">
        <v>2.64635247996029E-2</v>
      </c>
      <c r="E60" s="80">
        <v>7.2726087588987839E-2</v>
      </c>
      <c r="F60" s="80">
        <v>3.7319845395520593E-2</v>
      </c>
      <c r="G60" s="80">
        <v>7.351819497126641E-2</v>
      </c>
      <c r="H60" s="81">
        <v>-0.16136955693884861</v>
      </c>
    </row>
    <row r="61" spans="1:8" x14ac:dyDescent="0.25">
      <c r="A61" s="82">
        <v>38018</v>
      </c>
      <c r="B61" s="83">
        <v>8.0415271527253335E-2</v>
      </c>
      <c r="C61" s="83">
        <v>4.2496768271181339E-2</v>
      </c>
      <c r="D61" s="83">
        <v>3.3721064281508409E-2</v>
      </c>
      <c r="E61" s="83">
        <v>4.8106679123850617E-2</v>
      </c>
      <c r="F61" s="83">
        <v>6.3896113233312457E-2</v>
      </c>
      <c r="G61" s="83">
        <v>8.5964355304145576E-2</v>
      </c>
      <c r="H61" s="84">
        <v>-0.19376970868674509</v>
      </c>
    </row>
    <row r="62" spans="1:8" x14ac:dyDescent="0.25">
      <c r="A62" s="79">
        <v>38025</v>
      </c>
      <c r="B62" s="80">
        <v>6.0099632694487398E-2</v>
      </c>
      <c r="C62" s="80">
        <v>2.2452830575133802E-2</v>
      </c>
      <c r="D62" s="80">
        <v>1.9443535642815792E-2</v>
      </c>
      <c r="E62" s="80">
        <v>4.829063057683973E-2</v>
      </c>
      <c r="F62" s="80">
        <v>3.0035894523488479E-2</v>
      </c>
      <c r="G62" s="80">
        <v>6.8893928563166812E-2</v>
      </c>
      <c r="H62" s="81">
        <v>-0.12901718718695721</v>
      </c>
    </row>
    <row r="63" spans="1:8" x14ac:dyDescent="0.25">
      <c r="A63" s="82">
        <v>38032</v>
      </c>
      <c r="B63" s="83">
        <v>4.8545274615599862E-2</v>
      </c>
      <c r="C63" s="83">
        <v>3.0049010278105439E-2</v>
      </c>
      <c r="D63" s="83">
        <v>1.787539425320064E-2</v>
      </c>
      <c r="E63" s="83">
        <v>2.5578850066040801E-2</v>
      </c>
      <c r="F63" s="83">
        <v>2.3711415058980619E-2</v>
      </c>
      <c r="G63" s="83">
        <v>7.0941102592926825E-2</v>
      </c>
      <c r="H63" s="84">
        <v>-0.1196104976336545</v>
      </c>
    </row>
    <row r="64" spans="1:8" x14ac:dyDescent="0.25">
      <c r="A64" s="79">
        <v>38039</v>
      </c>
      <c r="B64" s="80">
        <v>4.8591635567011911E-2</v>
      </c>
      <c r="C64" s="80">
        <v>2.1888235201185029E-2</v>
      </c>
      <c r="D64" s="80">
        <v>2.860309610847549E-2</v>
      </c>
      <c r="E64" s="80">
        <v>2.9092663877969931E-2</v>
      </c>
      <c r="F64" s="80">
        <v>2.810642887788484E-2</v>
      </c>
      <c r="G64" s="80">
        <v>7.0429140724110703E-2</v>
      </c>
      <c r="H64" s="81">
        <v>-0.12952792922261411</v>
      </c>
    </row>
    <row r="65" spans="1:8" x14ac:dyDescent="0.25">
      <c r="A65" s="82">
        <v>38046</v>
      </c>
      <c r="B65" s="83">
        <v>4.1068289512751467E-2</v>
      </c>
      <c r="C65" s="83">
        <v>2.1437640745527169E-2</v>
      </c>
      <c r="D65" s="83">
        <v>1.557078705328015E-2</v>
      </c>
      <c r="E65" s="83">
        <v>2.5284115706360081E-2</v>
      </c>
      <c r="F65" s="83">
        <v>2.1365253852788629E-2</v>
      </c>
      <c r="G65" s="83">
        <v>6.2820057317005046E-2</v>
      </c>
      <c r="H65" s="84">
        <v>-0.1054095651622096</v>
      </c>
    </row>
    <row r="66" spans="1:8" x14ac:dyDescent="0.25">
      <c r="A66" s="79">
        <v>38053</v>
      </c>
      <c r="B66" s="80">
        <v>5.9148102278107788E-2</v>
      </c>
      <c r="C66" s="80">
        <v>3.6598561527977531E-2</v>
      </c>
      <c r="D66" s="80">
        <v>3.5482687114998933E-2</v>
      </c>
      <c r="E66" s="80">
        <v>3.4139923731114671E-2</v>
      </c>
      <c r="F66" s="80">
        <v>4.5432759412156069E-2</v>
      </c>
      <c r="G66" s="80">
        <v>6.7875169553702944E-2</v>
      </c>
      <c r="H66" s="81">
        <v>-0.16038099906184239</v>
      </c>
    </row>
    <row r="67" spans="1:8" x14ac:dyDescent="0.25">
      <c r="A67" s="82">
        <v>38060</v>
      </c>
      <c r="B67" s="83">
        <v>5.3009782419947783E-2</v>
      </c>
      <c r="C67" s="83">
        <v>2.2841445211297311E-2</v>
      </c>
      <c r="D67" s="83">
        <v>2.1409790121945989E-2</v>
      </c>
      <c r="E67" s="83">
        <v>4.0088238241886003E-2</v>
      </c>
      <c r="F67" s="83">
        <v>5.3382381312628638E-2</v>
      </c>
      <c r="G67" s="83">
        <v>7.300467452100734E-2</v>
      </c>
      <c r="H67" s="84">
        <v>-0.15771674698881749</v>
      </c>
    </row>
    <row r="68" spans="1:8" x14ac:dyDescent="0.25">
      <c r="A68" s="79">
        <v>38067</v>
      </c>
      <c r="B68" s="80">
        <v>4.4496265925411588E-2</v>
      </c>
      <c r="C68" s="80">
        <v>2.6496451291547599E-2</v>
      </c>
      <c r="D68" s="80">
        <v>1.7191312865717911E-2</v>
      </c>
      <c r="E68" s="80">
        <v>3.6159955476900978E-2</v>
      </c>
      <c r="F68" s="80">
        <v>2.9602275199618659E-2</v>
      </c>
      <c r="G68" s="80">
        <v>7.7059734426472168E-2</v>
      </c>
      <c r="H68" s="81">
        <v>-0.14201346333484571</v>
      </c>
    </row>
    <row r="69" spans="1:8" x14ac:dyDescent="0.25">
      <c r="A69" s="82">
        <v>38074</v>
      </c>
      <c r="B69" s="83">
        <v>5.2722268766302753E-2</v>
      </c>
      <c r="C69" s="83">
        <v>3.3356796768823603E-2</v>
      </c>
      <c r="D69" s="83">
        <v>2.19966732970403E-2</v>
      </c>
      <c r="E69" s="83">
        <v>5.2690676833869632E-2</v>
      </c>
      <c r="F69" s="83">
        <v>3.8625661561776457E-2</v>
      </c>
      <c r="G69" s="83">
        <v>8.5453599656654181E-2</v>
      </c>
      <c r="H69" s="84">
        <v>-0.17940113935186139</v>
      </c>
    </row>
    <row r="70" spans="1:8" x14ac:dyDescent="0.25">
      <c r="A70" s="79">
        <v>38081</v>
      </c>
      <c r="B70" s="80">
        <v>4.7313271279450932E-2</v>
      </c>
      <c r="C70" s="80">
        <v>3.8709873093300068E-2</v>
      </c>
      <c r="D70" s="80">
        <v>3.3725985079173258E-2</v>
      </c>
      <c r="E70" s="80">
        <v>4.295591001592932E-2</v>
      </c>
      <c r="F70" s="80">
        <v>2.7278054134882278E-2</v>
      </c>
      <c r="G70" s="80">
        <v>7.3337737771947048E-2</v>
      </c>
      <c r="H70" s="81">
        <v>-0.168694288815781</v>
      </c>
    </row>
    <row r="71" spans="1:8" x14ac:dyDescent="0.25">
      <c r="A71" s="82">
        <v>38088</v>
      </c>
      <c r="B71" s="83">
        <v>4.4985258194404118E-2</v>
      </c>
      <c r="C71" s="83">
        <v>3.4676793063784947E-2</v>
      </c>
      <c r="D71" s="83">
        <v>1.8948690609009729E-2</v>
      </c>
      <c r="E71" s="83">
        <v>4.6261156390662049E-2</v>
      </c>
      <c r="F71" s="83">
        <v>3.6867252825645923E-2</v>
      </c>
      <c r="G71" s="83">
        <v>5.7062491954068928E-2</v>
      </c>
      <c r="H71" s="84">
        <v>-0.14883112664876749</v>
      </c>
    </row>
    <row r="72" spans="1:8" x14ac:dyDescent="0.25">
      <c r="A72" s="79">
        <v>38095</v>
      </c>
      <c r="B72" s="80">
        <v>4.0867990551633981E-2</v>
      </c>
      <c r="C72" s="80">
        <v>1.9697318064644601E-2</v>
      </c>
      <c r="D72" s="80">
        <v>1.847900940678994E-2</v>
      </c>
      <c r="E72" s="80">
        <v>3.5563962412805232E-2</v>
      </c>
      <c r="F72" s="80">
        <v>2.1554613270312061E-2</v>
      </c>
      <c r="G72" s="80">
        <v>4.8726326941858328E-2</v>
      </c>
      <c r="H72" s="81">
        <v>-0.1031532395447762</v>
      </c>
    </row>
    <row r="73" spans="1:8" x14ac:dyDescent="0.25">
      <c r="A73" s="82">
        <v>38102</v>
      </c>
      <c r="B73" s="83">
        <v>4.8776761836238913E-2</v>
      </c>
      <c r="C73" s="83">
        <v>2.5731072932530279E-2</v>
      </c>
      <c r="D73" s="83">
        <v>1.543367849967257E-2</v>
      </c>
      <c r="E73" s="83">
        <v>4.0460727388433357E-2</v>
      </c>
      <c r="F73" s="83">
        <v>3.0630136376742612E-2</v>
      </c>
      <c r="G73" s="83">
        <v>4.107924282363256E-2</v>
      </c>
      <c r="H73" s="84">
        <v>-0.10455809618477251</v>
      </c>
    </row>
    <row r="74" spans="1:8" x14ac:dyDescent="0.25">
      <c r="A74" s="79">
        <v>38109</v>
      </c>
      <c r="B74" s="80">
        <v>5.1763514673366297E-2</v>
      </c>
      <c r="C74" s="80">
        <v>2.7560283834574439E-2</v>
      </c>
      <c r="D74" s="80">
        <v>9.2263009541305712E-3</v>
      </c>
      <c r="E74" s="80">
        <v>4.3655301470918492E-2</v>
      </c>
      <c r="F74" s="80">
        <v>3.4177015840783247E-2</v>
      </c>
      <c r="G74" s="80">
        <v>4.8703479264305488E-2</v>
      </c>
      <c r="H74" s="81">
        <v>-0.1115588666913459</v>
      </c>
    </row>
    <row r="75" spans="1:8" x14ac:dyDescent="0.25">
      <c r="A75" s="82">
        <v>38116</v>
      </c>
      <c r="B75" s="83">
        <v>5.9662925596747497E-2</v>
      </c>
      <c r="C75" s="83">
        <v>3.034509004592564E-2</v>
      </c>
      <c r="D75" s="83">
        <v>2.251877761509042E-2</v>
      </c>
      <c r="E75" s="83">
        <v>3.3013721351791828E-2</v>
      </c>
      <c r="F75" s="83">
        <v>4.43136126606022E-2</v>
      </c>
      <c r="G75" s="83">
        <v>6.9641569801396144E-2</v>
      </c>
      <c r="H75" s="84">
        <v>-0.14016984587805881</v>
      </c>
    </row>
    <row r="76" spans="1:8" x14ac:dyDescent="0.25">
      <c r="A76" s="79">
        <v>38123</v>
      </c>
      <c r="B76" s="80">
        <v>5.9127197142060467E-2</v>
      </c>
      <c r="C76" s="80">
        <v>2.585533182959953E-2</v>
      </c>
      <c r="D76" s="80">
        <v>1.9004163134813779E-2</v>
      </c>
      <c r="E76" s="80">
        <v>5.0224025536487867E-2</v>
      </c>
      <c r="F76" s="80">
        <v>4.4415346924227897E-2</v>
      </c>
      <c r="G76" s="80">
        <v>6.3542379388990336E-2</v>
      </c>
      <c r="H76" s="81">
        <v>-0.14391404967205901</v>
      </c>
    </row>
    <row r="77" spans="1:8" x14ac:dyDescent="0.25">
      <c r="A77" s="82">
        <v>38130</v>
      </c>
      <c r="B77" s="83">
        <v>6.3392306741082455E-2</v>
      </c>
      <c r="C77" s="83">
        <v>2.7034885708324349E-2</v>
      </c>
      <c r="D77" s="83">
        <v>3.0730081405870829E-2</v>
      </c>
      <c r="E77" s="83">
        <v>4.2142032984558209E-2</v>
      </c>
      <c r="F77" s="83">
        <v>3.7832489949830773E-2</v>
      </c>
      <c r="G77" s="83">
        <v>7.3067919501767012E-2</v>
      </c>
      <c r="H77" s="84">
        <v>-0.1474151028092687</v>
      </c>
    </row>
    <row r="78" spans="1:8" x14ac:dyDescent="0.25">
      <c r="A78" s="79">
        <v>38137</v>
      </c>
      <c r="B78" s="80">
        <v>4.3158231173325991E-2</v>
      </c>
      <c r="C78" s="80">
        <v>1.304177875943901E-2</v>
      </c>
      <c r="D78" s="80">
        <v>2.1673885728543629E-2</v>
      </c>
      <c r="E78" s="80">
        <v>2.2053577573958739E-2</v>
      </c>
      <c r="F78" s="80">
        <v>2.2846118230192249E-2</v>
      </c>
      <c r="G78" s="80">
        <v>4.2354321543647572E-2</v>
      </c>
      <c r="H78" s="81">
        <v>-7.8811450662455207E-2</v>
      </c>
    </row>
    <row r="79" spans="1:8" x14ac:dyDescent="0.25">
      <c r="A79" s="82">
        <v>38144</v>
      </c>
      <c r="B79" s="83">
        <v>4.4315122607918513E-2</v>
      </c>
      <c r="C79" s="83">
        <v>1.405976759392074E-2</v>
      </c>
      <c r="D79" s="83">
        <v>9.6015496235619686E-3</v>
      </c>
      <c r="E79" s="83">
        <v>2.3070720332961991E-2</v>
      </c>
      <c r="F79" s="83">
        <v>1.0921275339371549E-2</v>
      </c>
      <c r="G79" s="83">
        <v>3.2780145650898707E-2</v>
      </c>
      <c r="H79" s="84">
        <v>-4.6118335932796441E-2</v>
      </c>
    </row>
    <row r="80" spans="1:8" x14ac:dyDescent="0.25">
      <c r="A80" s="79">
        <v>38151</v>
      </c>
      <c r="B80" s="80">
        <v>6.3197155255356061E-2</v>
      </c>
      <c r="C80" s="80">
        <v>1.6233640341042511E-2</v>
      </c>
      <c r="D80" s="80">
        <v>1.249875863806286E-2</v>
      </c>
      <c r="E80" s="80">
        <v>4.4176094524448532E-2</v>
      </c>
      <c r="F80" s="80">
        <v>4.2658168988308348E-2</v>
      </c>
      <c r="G80" s="80">
        <v>4.0969828568657357E-2</v>
      </c>
      <c r="H80" s="81">
        <v>-9.3339335805163542E-2</v>
      </c>
    </row>
    <row r="81" spans="1:8" x14ac:dyDescent="0.25">
      <c r="A81" s="82">
        <v>38158</v>
      </c>
      <c r="B81" s="83">
        <v>6.6007978142296531E-2</v>
      </c>
      <c r="C81" s="83">
        <v>1.9911274602795459E-2</v>
      </c>
      <c r="D81" s="83">
        <v>2.0542822295665099E-2</v>
      </c>
      <c r="E81" s="83">
        <v>3.5890611652717383E-2</v>
      </c>
      <c r="F81" s="83">
        <v>3.6161354429324617E-2</v>
      </c>
      <c r="G81" s="83">
        <v>4.5787913163686397E-2</v>
      </c>
      <c r="H81" s="84">
        <v>-9.2285998001892425E-2</v>
      </c>
    </row>
    <row r="82" spans="1:8" x14ac:dyDescent="0.25">
      <c r="A82" s="79">
        <v>38165</v>
      </c>
      <c r="B82" s="80">
        <v>4.46405833567904E-2</v>
      </c>
      <c r="C82" s="80">
        <v>9.4859552435489422E-3</v>
      </c>
      <c r="D82" s="80">
        <v>1.018572760129165E-2</v>
      </c>
      <c r="E82" s="80">
        <v>1.343485962638973E-2</v>
      </c>
      <c r="F82" s="80">
        <v>4.6859835160560671E-3</v>
      </c>
      <c r="G82" s="80">
        <v>3.4049671434116413E-2</v>
      </c>
      <c r="H82" s="81">
        <v>-2.7201614064612401E-2</v>
      </c>
    </row>
    <row r="83" spans="1:8" x14ac:dyDescent="0.25">
      <c r="A83" s="82">
        <v>38172</v>
      </c>
      <c r="B83" s="83">
        <v>7.2735059636082733E-2</v>
      </c>
      <c r="C83" s="83">
        <v>2.2240600455463961E-2</v>
      </c>
      <c r="D83" s="83">
        <v>2.584261418059056E-2</v>
      </c>
      <c r="E83" s="83">
        <v>1.8027529127972831E-2</v>
      </c>
      <c r="F83" s="83">
        <v>2.2600679984900091E-2</v>
      </c>
      <c r="G83" s="83">
        <v>4.3220976906070969E-2</v>
      </c>
      <c r="H83" s="84">
        <v>-5.9197341018915682E-2</v>
      </c>
    </row>
    <row r="84" spans="1:8" x14ac:dyDescent="0.25">
      <c r="A84" s="79">
        <v>38179</v>
      </c>
      <c r="B84" s="80">
        <v>4.1535284929547868E-2</v>
      </c>
      <c r="C84" s="80">
        <v>9.46748494371712E-3</v>
      </c>
      <c r="D84" s="80">
        <v>9.2839349204323993E-3</v>
      </c>
      <c r="E84" s="80">
        <v>1.087980620514154E-2</v>
      </c>
      <c r="F84" s="80">
        <v>4.9346411099423677E-3</v>
      </c>
      <c r="G84" s="80">
        <v>2.641042597511933E-2</v>
      </c>
      <c r="H84" s="81">
        <v>-1.9441008224804889E-2</v>
      </c>
    </row>
    <row r="85" spans="1:8" x14ac:dyDescent="0.25">
      <c r="A85" s="82">
        <v>38186</v>
      </c>
      <c r="B85" s="83">
        <v>6.9964309930429264E-2</v>
      </c>
      <c r="C85" s="83">
        <v>1.4207442555644869E-2</v>
      </c>
      <c r="D85" s="83">
        <v>1.9382472694039109E-2</v>
      </c>
      <c r="E85" s="83">
        <v>1.2408785421728951E-2</v>
      </c>
      <c r="F85" s="83">
        <v>1.136864879050322E-2</v>
      </c>
      <c r="G85" s="83">
        <v>4.8225537164182861E-2</v>
      </c>
      <c r="H85" s="84">
        <v>-3.5628576695669753E-2</v>
      </c>
    </row>
    <row r="86" spans="1:8" x14ac:dyDescent="0.25">
      <c r="A86" s="79">
        <v>38193</v>
      </c>
      <c r="B86" s="80">
        <v>6.6395630000228051E-2</v>
      </c>
      <c r="C86" s="80">
        <v>1.3324293278776069E-2</v>
      </c>
      <c r="D86" s="80">
        <v>1.4744743442180351E-2</v>
      </c>
      <c r="E86" s="80">
        <v>1.7470798329751638E-2</v>
      </c>
      <c r="F86" s="80">
        <v>1.388030459000783E-2</v>
      </c>
      <c r="G86" s="80">
        <v>4.0115776161641283E-2</v>
      </c>
      <c r="H86" s="81">
        <v>-3.3140285802129132E-2</v>
      </c>
    </row>
    <row r="87" spans="1:8" x14ac:dyDescent="0.25">
      <c r="A87" s="82">
        <v>38200</v>
      </c>
      <c r="B87" s="83">
        <v>7.9904008708061636E-2</v>
      </c>
      <c r="C87" s="83">
        <v>1.48886442227344E-2</v>
      </c>
      <c r="D87" s="83">
        <v>2.0609608276752189E-2</v>
      </c>
      <c r="E87" s="83">
        <v>2.528233029782033E-2</v>
      </c>
      <c r="F87" s="83">
        <v>7.0661914999821419E-3</v>
      </c>
      <c r="G87" s="83">
        <v>4.4299826169309511E-2</v>
      </c>
      <c r="H87" s="84">
        <v>-3.2242591758536929E-2</v>
      </c>
    </row>
    <row r="88" spans="1:8" x14ac:dyDescent="0.25">
      <c r="A88" s="79">
        <v>38207</v>
      </c>
      <c r="B88" s="80">
        <v>8.1790149914170232E-2</v>
      </c>
      <c r="C88" s="80">
        <v>1.4053485614963361E-2</v>
      </c>
      <c r="D88" s="80">
        <v>2.1390731411720789E-2</v>
      </c>
      <c r="E88" s="80">
        <v>2.527388837193827E-2</v>
      </c>
      <c r="F88" s="80">
        <v>1.934114468127629E-2</v>
      </c>
      <c r="G88" s="80">
        <v>3.8915777671449249E-2</v>
      </c>
      <c r="H88" s="81">
        <v>-3.7184877837177728E-2</v>
      </c>
    </row>
    <row r="89" spans="1:8" x14ac:dyDescent="0.25">
      <c r="A89" s="82">
        <v>38214</v>
      </c>
      <c r="B89" s="83">
        <v>7.4927416432849142E-2</v>
      </c>
      <c r="C89" s="83">
        <v>1.176606107067216E-2</v>
      </c>
      <c r="D89" s="83">
        <v>1.2373940720096529E-2</v>
      </c>
      <c r="E89" s="83">
        <v>2.6893534265541631E-2</v>
      </c>
      <c r="F89" s="83">
        <v>1.1191028621232391E-2</v>
      </c>
      <c r="G89" s="83">
        <v>4.0252213870797082E-2</v>
      </c>
      <c r="H89" s="84">
        <v>-2.7549362115490649E-2</v>
      </c>
    </row>
    <row r="90" spans="1:8" x14ac:dyDescent="0.25">
      <c r="A90" s="79">
        <v>38221</v>
      </c>
      <c r="B90" s="80">
        <v>7.381119338900545E-2</v>
      </c>
      <c r="C90" s="80">
        <v>1.402752751745198E-2</v>
      </c>
      <c r="D90" s="80">
        <v>1.119950823789371E-2</v>
      </c>
      <c r="E90" s="80">
        <v>1.5911605650432429E-2</v>
      </c>
      <c r="F90" s="80">
        <v>6.5842703796153701E-3</v>
      </c>
      <c r="G90" s="80">
        <v>6.0078133939918989E-2</v>
      </c>
      <c r="H90" s="81">
        <v>-3.3989852336307032E-2</v>
      </c>
    </row>
    <row r="91" spans="1:8" x14ac:dyDescent="0.25">
      <c r="A91" s="82">
        <v>38228</v>
      </c>
      <c r="B91" s="83">
        <v>6.210279568184443E-2</v>
      </c>
      <c r="C91" s="83">
        <v>1.137553613820374E-2</v>
      </c>
      <c r="D91" s="83">
        <v>1.1697065865468009E-2</v>
      </c>
      <c r="E91" s="83">
        <v>2.1515125885682541E-2</v>
      </c>
      <c r="F91" s="83">
        <v>2.2723051295923259E-2</v>
      </c>
      <c r="G91" s="83">
        <v>2.790840389776943E-2</v>
      </c>
      <c r="H91" s="84">
        <v>-3.3116387401202547E-2</v>
      </c>
    </row>
    <row r="92" spans="1:8" x14ac:dyDescent="0.25">
      <c r="A92" s="79">
        <v>38235</v>
      </c>
      <c r="B92" s="80">
        <v>5.7309067942322871E-2</v>
      </c>
      <c r="C92" s="80">
        <v>9.9586994468453417E-3</v>
      </c>
      <c r="D92" s="80">
        <v>1.4091042429594461E-2</v>
      </c>
      <c r="E92" s="80">
        <v>1.495867960475354E-2</v>
      </c>
      <c r="F92" s="80">
        <v>1.3773638585424689E-2</v>
      </c>
      <c r="G92" s="80">
        <v>3.0596166094481951E-2</v>
      </c>
      <c r="H92" s="81">
        <v>-2.606915821877711E-2</v>
      </c>
    </row>
    <row r="93" spans="1:8" x14ac:dyDescent="0.25">
      <c r="A93" s="82">
        <v>38242</v>
      </c>
      <c r="B93" s="83">
        <v>4.7956977964246972E-2</v>
      </c>
      <c r="C93" s="83">
        <v>9.5764428316937981E-3</v>
      </c>
      <c r="D93" s="83">
        <v>1.290722886408872E-2</v>
      </c>
      <c r="E93" s="83">
        <v>1.090502258437874E-2</v>
      </c>
      <c r="F93" s="83">
        <v>9.2071702852229848E-3</v>
      </c>
      <c r="G93" s="83">
        <v>2.288088081836696E-2</v>
      </c>
      <c r="H93" s="84">
        <v>-1.7519767419504239E-2</v>
      </c>
    </row>
    <row r="94" spans="1:8" x14ac:dyDescent="0.25">
      <c r="A94" s="79">
        <v>38249</v>
      </c>
      <c r="B94" s="80">
        <v>4.6852354668225342E-2</v>
      </c>
      <c r="C94" s="80">
        <v>8.4922261173170106E-3</v>
      </c>
      <c r="D94" s="80">
        <v>7.4189381060048012E-3</v>
      </c>
      <c r="E94" s="80">
        <v>1.4606612821441611E-2</v>
      </c>
      <c r="F94" s="80">
        <v>6.0898594911806252E-3</v>
      </c>
      <c r="G94" s="80">
        <v>2.33091104272025E-2</v>
      </c>
      <c r="H94" s="81">
        <v>-1.30643922949212E-2</v>
      </c>
    </row>
    <row r="95" spans="1:8" x14ac:dyDescent="0.25">
      <c r="A95" s="82">
        <v>38256</v>
      </c>
      <c r="B95" s="83">
        <v>5.9055245940819602E-2</v>
      </c>
      <c r="C95" s="83">
        <v>8.0045348608633032E-3</v>
      </c>
      <c r="D95" s="83">
        <v>1.159175343753076E-2</v>
      </c>
      <c r="E95" s="83">
        <v>1.2641781454499739E-2</v>
      </c>
      <c r="F95" s="83">
        <v>1.9669870874677489E-2</v>
      </c>
      <c r="G95" s="83">
        <v>2.709251868311939E-2</v>
      </c>
      <c r="H95" s="84">
        <v>-1.9945213369871082E-2</v>
      </c>
    </row>
    <row r="96" spans="1:8" x14ac:dyDescent="0.25">
      <c r="A96" s="79">
        <v>38263</v>
      </c>
      <c r="B96" s="80">
        <v>6.5569465889295839E-2</v>
      </c>
      <c r="C96" s="80">
        <v>7.810801578969938E-3</v>
      </c>
      <c r="D96" s="80">
        <v>1.216383837080217E-2</v>
      </c>
      <c r="E96" s="80">
        <v>1.2540341256158931E-2</v>
      </c>
      <c r="F96" s="80">
        <v>1.389230323002918E-2</v>
      </c>
      <c r="G96" s="80">
        <v>3.8715395769697833E-2</v>
      </c>
      <c r="H96" s="81">
        <v>-1.955321431636221E-2</v>
      </c>
    </row>
    <row r="97" spans="1:8" x14ac:dyDescent="0.25">
      <c r="A97" s="82">
        <v>38270</v>
      </c>
      <c r="B97" s="83">
        <v>5.7172856151931517E-2</v>
      </c>
      <c r="C97" s="83">
        <v>5.9961427824927853E-3</v>
      </c>
      <c r="D97" s="83">
        <v>1.246487686065109E-2</v>
      </c>
      <c r="E97" s="83">
        <v>2.1745719408421321E-2</v>
      </c>
      <c r="F97" s="83">
        <v>1.5985031112827609E-2</v>
      </c>
      <c r="G97" s="83">
        <v>1.7327753348283119E-2</v>
      </c>
      <c r="H97" s="84">
        <v>-1.6346667360744409E-2</v>
      </c>
    </row>
    <row r="98" spans="1:8" x14ac:dyDescent="0.25">
      <c r="A98" s="79">
        <v>38277</v>
      </c>
      <c r="B98" s="80">
        <v>4.5982014859678878E-2</v>
      </c>
      <c r="C98" s="80">
        <v>7.3773708502820803E-3</v>
      </c>
      <c r="D98" s="80">
        <v>8.4764297318692776E-3</v>
      </c>
      <c r="E98" s="80">
        <v>1.94654397240385E-2</v>
      </c>
      <c r="F98" s="80">
        <v>9.5210255790888158E-3</v>
      </c>
      <c r="G98" s="80">
        <v>1.1974083964858721E-2</v>
      </c>
      <c r="H98" s="81">
        <v>-1.083233499045852E-2</v>
      </c>
    </row>
    <row r="99" spans="1:8" x14ac:dyDescent="0.25">
      <c r="A99" s="82">
        <v>38284</v>
      </c>
      <c r="B99" s="83">
        <v>7.3100669413018224E-2</v>
      </c>
      <c r="C99" s="83">
        <v>1.149626148235426E-2</v>
      </c>
      <c r="D99" s="83">
        <v>1.264588873379939E-2</v>
      </c>
      <c r="E99" s="83">
        <v>3.5653995164642231E-2</v>
      </c>
      <c r="F99" s="83">
        <v>1.5623640720627481E-2</v>
      </c>
      <c r="G99" s="83">
        <v>1.513500294242219E-2</v>
      </c>
      <c r="H99" s="84">
        <v>-1.7454119630827328E-2</v>
      </c>
    </row>
    <row r="100" spans="1:8" x14ac:dyDescent="0.25">
      <c r="A100" s="79">
        <v>38291</v>
      </c>
      <c r="B100" s="80">
        <v>0.12239766417749701</v>
      </c>
      <c r="C100" s="80">
        <v>1.373350934516032E-2</v>
      </c>
      <c r="D100" s="80">
        <v>2.0474459199846591E-2</v>
      </c>
      <c r="E100" s="80">
        <v>4.6628259911608023E-2</v>
      </c>
      <c r="F100" s="80">
        <v>1.9646146409337671E-2</v>
      </c>
      <c r="G100" s="80">
        <v>5.7094044316731561E-2</v>
      </c>
      <c r="H100" s="81">
        <v>-3.5178755005187162E-2</v>
      </c>
    </row>
    <row r="101" spans="1:8" x14ac:dyDescent="0.25">
      <c r="A101" s="82">
        <v>38298</v>
      </c>
      <c r="B101" s="83">
        <v>0.102056236959571</v>
      </c>
      <c r="C101" s="83">
        <v>9.9856701914394878E-3</v>
      </c>
      <c r="D101" s="83">
        <v>1.956301419932846E-2</v>
      </c>
      <c r="E101" s="83">
        <v>4.5432694277230297E-2</v>
      </c>
      <c r="F101" s="83">
        <v>1.6455629207702421E-2</v>
      </c>
      <c r="G101" s="83">
        <v>4.0207795522471459E-2</v>
      </c>
      <c r="H101" s="84">
        <v>-2.9588566438601131E-2</v>
      </c>
    </row>
    <row r="102" spans="1:8" x14ac:dyDescent="0.25">
      <c r="A102" s="79">
        <v>38305</v>
      </c>
      <c r="B102" s="80">
        <v>5.7830164111315932E-2</v>
      </c>
      <c r="C102" s="80">
        <v>1.102675745216523E-2</v>
      </c>
      <c r="D102" s="80">
        <v>6.7432235789281784E-3</v>
      </c>
      <c r="E102" s="80">
        <v>2.504633247803836E-2</v>
      </c>
      <c r="F102" s="80">
        <v>1.8591632920185959E-2</v>
      </c>
      <c r="G102" s="80">
        <v>1.303580837077763E-2</v>
      </c>
      <c r="H102" s="81">
        <v>-1.661359068877943E-2</v>
      </c>
    </row>
    <row r="103" spans="1:8" x14ac:dyDescent="0.25">
      <c r="A103" s="82">
        <v>38312</v>
      </c>
      <c r="B103" s="83">
        <v>3.2346663371333517E-2</v>
      </c>
      <c r="C103" s="83">
        <v>5.4257183591617502E-3</v>
      </c>
      <c r="D103" s="83">
        <v>6.1110287146101472E-3</v>
      </c>
      <c r="E103" s="83">
        <v>1.5595420628371919E-2</v>
      </c>
      <c r="F103" s="83">
        <v>5.1907587259362661E-3</v>
      </c>
      <c r="G103" s="83">
        <v>7.5234729705290692E-3</v>
      </c>
      <c r="H103" s="84">
        <v>-7.4997360272756356E-3</v>
      </c>
    </row>
    <row r="104" spans="1:8" x14ac:dyDescent="0.25">
      <c r="A104" s="79">
        <v>38319</v>
      </c>
      <c r="B104" s="80">
        <v>3.081862682399937E-2</v>
      </c>
      <c r="C104" s="80">
        <v>6.9573993835803172E-3</v>
      </c>
      <c r="D104" s="80">
        <v>3.835936138873149E-3</v>
      </c>
      <c r="E104" s="80">
        <v>1.1523083172376609E-2</v>
      </c>
      <c r="F104" s="80">
        <v>5.4766662338819978E-3</v>
      </c>
      <c r="G104" s="80">
        <v>9.5507825004401848E-3</v>
      </c>
      <c r="H104" s="81">
        <v>-6.5252406051528851E-3</v>
      </c>
    </row>
    <row r="105" spans="1:8" x14ac:dyDescent="0.25">
      <c r="A105" s="82">
        <v>38326</v>
      </c>
      <c r="B105" s="83">
        <v>0.1252365398219549</v>
      </c>
      <c r="C105" s="83">
        <v>2.815352064521057E-2</v>
      </c>
      <c r="D105" s="83">
        <v>1.9933073638709921E-2</v>
      </c>
      <c r="E105" s="83">
        <v>2.1912168171335841E-2</v>
      </c>
      <c r="F105" s="83">
        <v>4.4100614486016078E-2</v>
      </c>
      <c r="G105" s="83">
        <v>4.5487587804807578E-2</v>
      </c>
      <c r="H105" s="84">
        <v>-3.4350424924125079E-2</v>
      </c>
    </row>
    <row r="106" spans="1:8" x14ac:dyDescent="0.25">
      <c r="A106" s="79">
        <v>38333</v>
      </c>
      <c r="B106" s="80">
        <v>8.9493014759646231E-2</v>
      </c>
      <c r="C106" s="80">
        <v>1.6057637263071189E-2</v>
      </c>
      <c r="D106" s="80">
        <v>1.8992766038377799E-2</v>
      </c>
      <c r="E106" s="80">
        <v>2.8083420768482321E-2</v>
      </c>
      <c r="F106" s="80">
        <v>1.472248920091368E-2</v>
      </c>
      <c r="G106" s="80">
        <v>3.2756720725707178E-2</v>
      </c>
      <c r="H106" s="81">
        <v>-2.1120019236905929E-2</v>
      </c>
    </row>
    <row r="107" spans="1:8" x14ac:dyDescent="0.25">
      <c r="A107" s="82">
        <v>38340</v>
      </c>
      <c r="B107" s="83">
        <v>9.3230382876461793E-2</v>
      </c>
      <c r="C107" s="83">
        <v>1.1884106118324101E-2</v>
      </c>
      <c r="D107" s="83">
        <v>1.4881490120086341E-2</v>
      </c>
      <c r="E107" s="83">
        <v>3.1884322193067513E-2</v>
      </c>
      <c r="F107" s="83">
        <v>2.168255070266082E-2</v>
      </c>
      <c r="G107" s="83">
        <v>3.7111477562713477E-2</v>
      </c>
      <c r="H107" s="84">
        <v>-2.4213563820390461E-2</v>
      </c>
    </row>
    <row r="108" spans="1:8" x14ac:dyDescent="0.25">
      <c r="A108" s="79">
        <v>38347</v>
      </c>
      <c r="B108" s="80">
        <v>5.9791705883846698E-2</v>
      </c>
      <c r="C108" s="80">
        <v>6.9603284564175878E-3</v>
      </c>
      <c r="D108" s="80">
        <v>1.0370937044333849E-2</v>
      </c>
      <c r="E108" s="80">
        <v>1.804198582068145E-2</v>
      </c>
      <c r="F108" s="80">
        <v>2.2884971343605551E-2</v>
      </c>
      <c r="G108" s="80">
        <v>1.989452991368117E-2</v>
      </c>
      <c r="H108" s="81">
        <v>-1.8361046694872901E-2</v>
      </c>
    </row>
    <row r="109" spans="1:8" x14ac:dyDescent="0.25">
      <c r="A109" s="82">
        <v>38354</v>
      </c>
      <c r="B109" s="83">
        <v>5.3493312894606758E-2</v>
      </c>
      <c r="C109" s="83">
        <v>1.850735146483648E-2</v>
      </c>
      <c r="D109" s="83">
        <v>1.418298560713183E-2</v>
      </c>
      <c r="E109" s="83">
        <v>8.0151281250403772E-3</v>
      </c>
      <c r="F109" s="83">
        <v>1.098636124301308E-2</v>
      </c>
      <c r="G109" s="83">
        <v>1.415059175035397E-2</v>
      </c>
      <c r="H109" s="84">
        <v>-1.234910529576898E-2</v>
      </c>
    </row>
    <row r="110" spans="1:8" x14ac:dyDescent="0.25">
      <c r="A110" s="79">
        <v>38361</v>
      </c>
      <c r="B110" s="80">
        <v>6.4530048572611048E-2</v>
      </c>
      <c r="C110" s="80">
        <v>1.148619795541461E-2</v>
      </c>
      <c r="D110" s="80">
        <v>1.321962593862288E-2</v>
      </c>
      <c r="E110" s="80">
        <v>2.0756589107413199E-2</v>
      </c>
      <c r="F110" s="80">
        <v>2.6539822765119341E-2</v>
      </c>
      <c r="G110" s="80">
        <v>1.4282611088174911E-2</v>
      </c>
      <c r="H110" s="81">
        <v>-2.1754798282133891E-2</v>
      </c>
    </row>
    <row r="111" spans="1:8" x14ac:dyDescent="0.25">
      <c r="A111" s="82">
        <v>38368</v>
      </c>
      <c r="B111" s="83">
        <v>4.4544725633197203E-2</v>
      </c>
      <c r="C111" s="83">
        <v>8.6117367023568203E-3</v>
      </c>
      <c r="D111" s="83">
        <v>6.9238351399408676E-3</v>
      </c>
      <c r="E111" s="83">
        <v>1.3349996235612831E-2</v>
      </c>
      <c r="F111" s="83">
        <v>9.6840814498545657E-3</v>
      </c>
      <c r="G111" s="83">
        <v>1.7196925411106879E-2</v>
      </c>
      <c r="H111" s="84">
        <v>-1.1221849305674761E-2</v>
      </c>
    </row>
    <row r="112" spans="1:8" x14ac:dyDescent="0.25">
      <c r="A112" s="79">
        <v>38375</v>
      </c>
      <c r="B112" s="80">
        <v>4.4210037632711779E-2</v>
      </c>
      <c r="C112" s="80">
        <v>6.381402303894692E-3</v>
      </c>
      <c r="D112" s="80">
        <v>8.172862864687859E-3</v>
      </c>
      <c r="E112" s="80">
        <v>1.094075486461896E-2</v>
      </c>
      <c r="F112" s="80">
        <v>1.253364139889974E-2</v>
      </c>
      <c r="G112" s="80">
        <v>1.7314187968423309E-2</v>
      </c>
      <c r="H112" s="81">
        <v>-1.113281176781278E-2</v>
      </c>
    </row>
    <row r="113" spans="1:8" x14ac:dyDescent="0.25">
      <c r="A113" s="82">
        <v>38382</v>
      </c>
      <c r="B113" s="83">
        <v>7.0356140547536611E-2</v>
      </c>
      <c r="C113" s="83">
        <v>1.3226865544383031E-2</v>
      </c>
      <c r="D113" s="83">
        <v>1.4673776055840349E-2</v>
      </c>
      <c r="E113" s="83">
        <v>2.315904705109265E-2</v>
      </c>
      <c r="F113" s="83">
        <v>1.038690524534994E-2</v>
      </c>
      <c r="G113" s="83">
        <v>2.222355289172389E-2</v>
      </c>
      <c r="H113" s="84">
        <v>-1.331400624085324E-2</v>
      </c>
    </row>
    <row r="114" spans="1:8" x14ac:dyDescent="0.25">
      <c r="A114" s="79">
        <v>38389</v>
      </c>
      <c r="B114" s="80">
        <v>5.3551215804545797E-2</v>
      </c>
      <c r="C114" s="80">
        <v>1.3654556359341329E-2</v>
      </c>
      <c r="D114" s="80">
        <v>9.7954243691050109E-3</v>
      </c>
      <c r="E114" s="80">
        <v>1.280851698913232E-2</v>
      </c>
      <c r="F114" s="80">
        <v>5.4225150081981793E-3</v>
      </c>
      <c r="G114" s="80">
        <v>2.0383816862346311E-2</v>
      </c>
      <c r="H114" s="81">
        <v>-8.5136137835773503E-3</v>
      </c>
    </row>
    <row r="115" spans="1:8" x14ac:dyDescent="0.25">
      <c r="A115" s="82">
        <v>38396</v>
      </c>
      <c r="B115" s="83">
        <v>3.6370064044947303E-2</v>
      </c>
      <c r="C115" s="83">
        <v>5.3347480204088259E-3</v>
      </c>
      <c r="D115" s="83">
        <v>6.329617800336548E-3</v>
      </c>
      <c r="E115" s="83">
        <v>1.081955606689795E-2</v>
      </c>
      <c r="F115" s="83">
        <v>4.5744925206570976E-3</v>
      </c>
      <c r="G115" s="83">
        <v>1.467287926567238E-2</v>
      </c>
      <c r="H115" s="84">
        <v>-5.3612296290255004E-3</v>
      </c>
    </row>
    <row r="116" spans="1:8" x14ac:dyDescent="0.25">
      <c r="A116" s="79">
        <v>38403</v>
      </c>
      <c r="B116" s="80">
        <v>3.4734937290540793E-2</v>
      </c>
      <c r="C116" s="80">
        <v>5.5209799747471741E-3</v>
      </c>
      <c r="D116" s="80">
        <v>1.064079226534197E-2</v>
      </c>
      <c r="E116" s="80">
        <v>7.4647469416757569E-3</v>
      </c>
      <c r="F116" s="80">
        <v>4.1301758544349766E-3</v>
      </c>
      <c r="G116" s="80">
        <v>1.154295417760685E-2</v>
      </c>
      <c r="H116" s="81">
        <v>-4.5647119232659341E-3</v>
      </c>
    </row>
    <row r="117" spans="1:8" x14ac:dyDescent="0.25">
      <c r="A117" s="82">
        <v>38410</v>
      </c>
      <c r="B117" s="83">
        <v>4.5899919899906577E-2</v>
      </c>
      <c r="C117" s="83">
        <v>4.2551302893848904E-3</v>
      </c>
      <c r="D117" s="83">
        <v>8.5978136065003197E-3</v>
      </c>
      <c r="E117" s="83">
        <v>8.9774208427588643E-3</v>
      </c>
      <c r="F117" s="83">
        <v>1.132772906481928E-2</v>
      </c>
      <c r="G117" s="83">
        <v>1.978200522687517E-2</v>
      </c>
      <c r="H117" s="84">
        <v>-7.0401791304319401E-3</v>
      </c>
    </row>
    <row r="118" spans="1:8" x14ac:dyDescent="0.25">
      <c r="A118" s="79">
        <v>38417</v>
      </c>
      <c r="B118" s="80">
        <v>5.1549503555149888E-2</v>
      </c>
      <c r="C118" s="80">
        <v>5.5496925829967934E-3</v>
      </c>
      <c r="D118" s="80">
        <v>1.312804101861903E-2</v>
      </c>
      <c r="E118" s="80">
        <v>1.285105716528597E-2</v>
      </c>
      <c r="F118" s="80">
        <v>6.910063063243585E-3</v>
      </c>
      <c r="G118" s="80">
        <v>1.9435294310409079E-2</v>
      </c>
      <c r="H118" s="81">
        <v>-6.3246445854045694E-3</v>
      </c>
    </row>
    <row r="119" spans="1:8" x14ac:dyDescent="0.25">
      <c r="A119" s="82">
        <v>38424</v>
      </c>
      <c r="B119" s="83">
        <v>4.6480810363891671E-2</v>
      </c>
      <c r="C119" s="83">
        <v>3.496126623703391E-3</v>
      </c>
      <c r="D119" s="83">
        <v>8.1726806772008352E-3</v>
      </c>
      <c r="E119" s="83">
        <v>1.5410260877372369E-2</v>
      </c>
      <c r="F119" s="83">
        <v>9.1558294814484131E-3</v>
      </c>
      <c r="G119" s="83">
        <v>1.6097344421349299E-2</v>
      </c>
      <c r="H119" s="84">
        <v>-5.8514317171826404E-3</v>
      </c>
    </row>
    <row r="120" spans="1:8" x14ac:dyDescent="0.25">
      <c r="A120" s="79">
        <v>38431</v>
      </c>
      <c r="B120" s="80">
        <v>6.7073408577944083E-2</v>
      </c>
      <c r="C120" s="80">
        <v>7.1416849075880444E-3</v>
      </c>
      <c r="D120" s="80">
        <v>7.2236733257913322E-3</v>
      </c>
      <c r="E120" s="80">
        <v>1.5950424821586359E-2</v>
      </c>
      <c r="F120" s="80">
        <v>1.139956490599402E-2</v>
      </c>
      <c r="G120" s="80">
        <v>3.3465275500498798E-2</v>
      </c>
      <c r="H120" s="81">
        <v>-8.1072148835144679E-3</v>
      </c>
    </row>
    <row r="121" spans="1:8" x14ac:dyDescent="0.25">
      <c r="A121" s="82">
        <v>38438</v>
      </c>
      <c r="B121" s="83">
        <v>6.9270774899511486E-2</v>
      </c>
      <c r="C121" s="83">
        <v>5.9850513847485489E-3</v>
      </c>
      <c r="D121" s="83">
        <v>1.3111980209040849E-2</v>
      </c>
      <c r="E121" s="83">
        <v>1.085699956876288E-2</v>
      </c>
      <c r="F121" s="83">
        <v>1.137782281303683E-2</v>
      </c>
      <c r="G121" s="83">
        <v>3.6773698773386702E-2</v>
      </c>
      <c r="H121" s="84">
        <v>-8.8347778494643134E-3</v>
      </c>
    </row>
    <row r="122" spans="1:8" x14ac:dyDescent="0.25">
      <c r="A122" s="79">
        <v>38445</v>
      </c>
      <c r="B122" s="80">
        <v>8.3613574195078338E-2</v>
      </c>
      <c r="C122" s="80">
        <v>6.3806412606027809E-3</v>
      </c>
      <c r="D122" s="80">
        <v>1.6345246019347039E-2</v>
      </c>
      <c r="E122" s="80">
        <v>2.8692522749365301E-2</v>
      </c>
      <c r="F122" s="80">
        <v>9.2561908835203013E-3</v>
      </c>
      <c r="G122" s="80">
        <v>3.3053140445796513E-2</v>
      </c>
      <c r="H122" s="81">
        <v>-1.0114167163553589E-2</v>
      </c>
    </row>
    <row r="123" spans="1:8" x14ac:dyDescent="0.25">
      <c r="A123" s="82">
        <v>38452</v>
      </c>
      <c r="B123" s="83">
        <v>3.790308619740438E-2</v>
      </c>
      <c r="C123" s="83">
        <v>4.5844867608895376E-3</v>
      </c>
      <c r="D123" s="83">
        <v>5.9314473785693064E-3</v>
      </c>
      <c r="E123" s="83">
        <v>1.1614001201186729E-2</v>
      </c>
      <c r="F123" s="83">
        <v>4.1490123480373304E-3</v>
      </c>
      <c r="G123" s="83">
        <v>1.5815796829407858E-2</v>
      </c>
      <c r="H123" s="84">
        <v>-4.1916583206863828E-3</v>
      </c>
    </row>
    <row r="124" spans="1:8" x14ac:dyDescent="0.25">
      <c r="A124" s="79">
        <v>38459</v>
      </c>
      <c r="B124" s="80">
        <v>4.7927262251183177E-2</v>
      </c>
      <c r="C124" s="80">
        <v>3.9301543980700716E-3</v>
      </c>
      <c r="D124" s="80">
        <v>8.9769587961392953E-3</v>
      </c>
      <c r="E124" s="80">
        <v>1.201393678638461E-2</v>
      </c>
      <c r="F124" s="80">
        <v>9.7350078298994898E-3</v>
      </c>
      <c r="G124" s="80">
        <v>1.8759706234444191E-2</v>
      </c>
      <c r="H124" s="81">
        <v>-5.4885017937544821E-3</v>
      </c>
    </row>
    <row r="125" spans="1:8" x14ac:dyDescent="0.25">
      <c r="A125" s="82">
        <v>38466</v>
      </c>
      <c r="B125" s="83">
        <v>4.4592724613910881E-2</v>
      </c>
      <c r="C125" s="83">
        <v>4.3675427107418736E-3</v>
      </c>
      <c r="D125" s="83">
        <v>7.2312997659722076E-3</v>
      </c>
      <c r="E125" s="83">
        <v>1.218139582129504E-2</v>
      </c>
      <c r="F125" s="83">
        <v>7.6115527223374838E-3</v>
      </c>
      <c r="G125" s="83">
        <v>1.7712994034733469E-2</v>
      </c>
      <c r="H125" s="84">
        <v>-4.512060441169188E-3</v>
      </c>
    </row>
    <row r="126" spans="1:8" x14ac:dyDescent="0.25">
      <c r="A126" s="79">
        <v>38473</v>
      </c>
      <c r="B126" s="80">
        <v>0.17711768392582899</v>
      </c>
      <c r="C126" s="80">
        <v>2.0492742273187939E-2</v>
      </c>
      <c r="D126" s="80">
        <v>1.455642773452516E-2</v>
      </c>
      <c r="E126" s="80">
        <v>5.8502615796296717E-2</v>
      </c>
      <c r="F126" s="80">
        <v>1.693790296481372E-2</v>
      </c>
      <c r="G126" s="80">
        <v>8.8691007471844927E-2</v>
      </c>
      <c r="H126" s="81">
        <v>-2.2063012314839439E-2</v>
      </c>
    </row>
    <row r="127" spans="1:8" x14ac:dyDescent="0.25">
      <c r="A127" s="82">
        <v>38480</v>
      </c>
      <c r="B127" s="83">
        <v>0.11219454780214751</v>
      </c>
      <c r="C127" s="83">
        <v>1.20200462039692E-2</v>
      </c>
      <c r="D127" s="83">
        <v>1.285806024495297E-2</v>
      </c>
      <c r="E127" s="83">
        <v>4.0107193660325953E-2</v>
      </c>
      <c r="F127" s="83">
        <v>1.310916593851484E-2</v>
      </c>
      <c r="G127" s="83">
        <v>4.9783423369036323E-2</v>
      </c>
      <c r="H127" s="84">
        <v>-1.568334161465177E-2</v>
      </c>
    </row>
    <row r="128" spans="1:8" x14ac:dyDescent="0.25">
      <c r="A128" s="79">
        <v>38487</v>
      </c>
      <c r="B128" s="80">
        <v>0.12781866633387551</v>
      </c>
      <c r="C128" s="80">
        <v>1.236734724680376E-2</v>
      </c>
      <c r="D128" s="80">
        <v>2.3764754896093251E-2</v>
      </c>
      <c r="E128" s="80">
        <v>3.4173918602035232E-2</v>
      </c>
      <c r="F128" s="80">
        <v>2.246268121010361E-2</v>
      </c>
      <c r="G128" s="80">
        <v>5.5819350050818617E-2</v>
      </c>
      <c r="H128" s="81">
        <v>-2.076938567197896E-2</v>
      </c>
    </row>
    <row r="129" spans="1:8" x14ac:dyDescent="0.25">
      <c r="A129" s="82">
        <v>38494</v>
      </c>
      <c r="B129" s="83">
        <v>5.1044754757883691E-2</v>
      </c>
      <c r="C129" s="83">
        <v>4.9560670869933801E-3</v>
      </c>
      <c r="D129" s="83">
        <v>1.259962192715827E-2</v>
      </c>
      <c r="E129" s="83">
        <v>1.383892288269006E-2</v>
      </c>
      <c r="F129" s="83">
        <v>9.892614468785409E-3</v>
      </c>
      <c r="G129" s="83">
        <v>1.76239162411659E-2</v>
      </c>
      <c r="H129" s="84">
        <v>-7.866387848909329E-3</v>
      </c>
    </row>
    <row r="130" spans="1:8" x14ac:dyDescent="0.25">
      <c r="A130" s="79">
        <v>38501</v>
      </c>
      <c r="B130" s="80">
        <v>7.470646443013465E-2</v>
      </c>
      <c r="C130" s="80">
        <v>7.7508419337674137E-3</v>
      </c>
      <c r="D130" s="80">
        <v>1.485063230841877E-2</v>
      </c>
      <c r="E130" s="80">
        <v>1.7962364483308891E-2</v>
      </c>
      <c r="F130" s="80">
        <v>6.9150246859087288E-3</v>
      </c>
      <c r="G130" s="80">
        <v>3.808446971809152E-2</v>
      </c>
      <c r="H130" s="81">
        <v>-1.0856868699360679E-2</v>
      </c>
    </row>
    <row r="131" spans="1:8" x14ac:dyDescent="0.25">
      <c r="A131" s="82">
        <v>38508</v>
      </c>
      <c r="B131" s="83">
        <v>7.2541496043408177E-2</v>
      </c>
      <c r="C131" s="83">
        <v>1.2371961347532099E-2</v>
      </c>
      <c r="D131" s="83">
        <v>1.741991939476447E-2</v>
      </c>
      <c r="E131" s="83">
        <v>1.1710266894215371E-2</v>
      </c>
      <c r="F131" s="83">
        <v>2.933205026508507E-2</v>
      </c>
      <c r="G131" s="83">
        <v>1.6967828047613039E-2</v>
      </c>
      <c r="H131" s="84">
        <v>-1.526052990580188E-2</v>
      </c>
    </row>
    <row r="132" spans="1:8" x14ac:dyDescent="0.25">
      <c r="A132" s="79">
        <v>38515</v>
      </c>
      <c r="B132" s="80">
        <v>8.7789103354588977E-2</v>
      </c>
      <c r="C132" s="80">
        <v>7.7240646702271577E-3</v>
      </c>
      <c r="D132" s="80">
        <v>1.9227810017658099E-2</v>
      </c>
      <c r="E132" s="80">
        <v>1.661063003019226E-2</v>
      </c>
      <c r="F132" s="80">
        <v>1.5558982472800549E-2</v>
      </c>
      <c r="G132" s="80">
        <v>4.6995479471150743E-2</v>
      </c>
      <c r="H132" s="81">
        <v>-1.832786330743982E-2</v>
      </c>
    </row>
    <row r="133" spans="1:8" x14ac:dyDescent="0.25">
      <c r="A133" s="82">
        <v>38522</v>
      </c>
      <c r="B133" s="83">
        <v>8.1382777068223569E-2</v>
      </c>
      <c r="C133" s="83">
        <v>7.8443451535434618E-3</v>
      </c>
      <c r="D133" s="83">
        <v>1.8355480457790931E-2</v>
      </c>
      <c r="E133" s="83">
        <v>1.929229582179209E-2</v>
      </c>
      <c r="F133" s="83">
        <v>3.0787873078496009E-2</v>
      </c>
      <c r="G133" s="83">
        <v>2.7354894358896369E-2</v>
      </c>
      <c r="H133" s="84">
        <v>-2.225211180229528E-2</v>
      </c>
    </row>
    <row r="134" spans="1:8" x14ac:dyDescent="0.25">
      <c r="A134" s="79">
        <v>38529</v>
      </c>
      <c r="B134" s="80">
        <v>6.4148771560367496E-2</v>
      </c>
      <c r="C134" s="80">
        <v>1.1160716038042881E-2</v>
      </c>
      <c r="D134" s="80">
        <v>1.5845786150849119E-2</v>
      </c>
      <c r="E134" s="80">
        <v>1.0977759275262171E-2</v>
      </c>
      <c r="F134" s="80">
        <v>2.496098655395429E-2</v>
      </c>
      <c r="G134" s="80">
        <v>2.0249190161969698E-2</v>
      </c>
      <c r="H134" s="81">
        <v>-1.9045666619710661E-2</v>
      </c>
    </row>
    <row r="135" spans="1:8" x14ac:dyDescent="0.25">
      <c r="A135" s="82">
        <v>38536</v>
      </c>
      <c r="B135" s="83">
        <v>6.057887589454268E-2</v>
      </c>
      <c r="C135" s="83">
        <v>7.9291411028985827E-3</v>
      </c>
      <c r="D135" s="83">
        <v>1.2288552289457071E-2</v>
      </c>
      <c r="E135" s="83">
        <v>1.885306478157861E-2</v>
      </c>
      <c r="F135" s="83">
        <v>2.251174142747011E-2</v>
      </c>
      <c r="G135" s="83">
        <v>1.791785791345735E-2</v>
      </c>
      <c r="H135" s="84">
        <v>-1.892148162031904E-2</v>
      </c>
    </row>
    <row r="136" spans="1:8" x14ac:dyDescent="0.25">
      <c r="A136" s="79">
        <v>38543</v>
      </c>
      <c r="B136" s="80">
        <v>7.2839219569702851E-2</v>
      </c>
      <c r="C136" s="80">
        <v>8.7566506566987834E-3</v>
      </c>
      <c r="D136" s="80">
        <v>1.053247752908187E-2</v>
      </c>
      <c r="E136" s="80">
        <v>2.1417052212418859E-2</v>
      </c>
      <c r="F136" s="80">
        <v>1.7766828554044552E-2</v>
      </c>
      <c r="G136" s="80">
        <v>3.4117613779670618E-2</v>
      </c>
      <c r="H136" s="81">
        <v>-1.9751403162211831E-2</v>
      </c>
    </row>
    <row r="137" spans="1:8" x14ac:dyDescent="0.25">
      <c r="A137" s="82">
        <v>38550</v>
      </c>
      <c r="B137" s="83">
        <v>4.5030916588797591E-2</v>
      </c>
      <c r="C137" s="83">
        <v>4.8917308601786006E-3</v>
      </c>
      <c r="D137" s="83">
        <v>1.164397448335148E-2</v>
      </c>
      <c r="E137" s="83">
        <v>8.0842882791808436E-3</v>
      </c>
      <c r="F137" s="83">
        <v>2.5959125918480552E-2</v>
      </c>
      <c r="G137" s="83">
        <v>1.4123762891388961E-2</v>
      </c>
      <c r="H137" s="84">
        <v>-1.9671965843782838E-2</v>
      </c>
    </row>
    <row r="138" spans="1:8" x14ac:dyDescent="0.25">
      <c r="A138" s="79">
        <v>38557</v>
      </c>
      <c r="B138" s="80">
        <v>6.3558628164253159E-2</v>
      </c>
      <c r="C138" s="80">
        <v>4.7322346723744279E-3</v>
      </c>
      <c r="D138" s="80">
        <v>1.271631814534975E-2</v>
      </c>
      <c r="E138" s="80">
        <v>2.4809554710960521E-2</v>
      </c>
      <c r="F138" s="80">
        <v>2.9205223344289741E-2</v>
      </c>
      <c r="G138" s="80">
        <v>2.1885157798491352E-2</v>
      </c>
      <c r="H138" s="81">
        <v>-2.9789860507212631E-2</v>
      </c>
    </row>
    <row r="139" spans="1:8" x14ac:dyDescent="0.25">
      <c r="A139" s="82">
        <v>38564</v>
      </c>
      <c r="B139" s="83">
        <v>2.350923815727354E-2</v>
      </c>
      <c r="C139" s="83">
        <v>2.7959343457156661E-3</v>
      </c>
      <c r="D139" s="83">
        <v>5.2527486233144129E-3</v>
      </c>
      <c r="E139" s="83">
        <v>7.1090780322567758E-3</v>
      </c>
      <c r="F139" s="83">
        <v>7.8442650289575616E-3</v>
      </c>
      <c r="G139" s="83">
        <v>8.9065098771409969E-3</v>
      </c>
      <c r="H139" s="84">
        <v>-8.3992977501118737E-3</v>
      </c>
    </row>
    <row r="140" spans="1:8" x14ac:dyDescent="0.25">
      <c r="A140" s="79">
        <v>38571</v>
      </c>
      <c r="B140" s="80">
        <v>2.7258306637392499E-2</v>
      </c>
      <c r="C140" s="80">
        <v>2.8752150515361711E-3</v>
      </c>
      <c r="D140" s="80">
        <v>8.8754497156030426E-3</v>
      </c>
      <c r="E140" s="80">
        <v>7.8012376418433059E-3</v>
      </c>
      <c r="F140" s="80">
        <v>1.196988334690861E-2</v>
      </c>
      <c r="G140" s="80">
        <v>5.7768279422381009E-3</v>
      </c>
      <c r="H140" s="81">
        <v>-1.004030706073673E-2</v>
      </c>
    </row>
    <row r="141" spans="1:8" x14ac:dyDescent="0.25">
      <c r="A141" s="82">
        <v>38578</v>
      </c>
      <c r="B141" s="83">
        <v>4.9724366548615152E-2</v>
      </c>
      <c r="C141" s="83">
        <v>4.6902238683331028E-3</v>
      </c>
      <c r="D141" s="83">
        <v>5.8979440894621959E-3</v>
      </c>
      <c r="E141" s="83">
        <v>2.173792293825089E-2</v>
      </c>
      <c r="F141" s="83">
        <v>7.2564816421447527E-3</v>
      </c>
      <c r="G141" s="83">
        <v>2.032506581735535E-2</v>
      </c>
      <c r="H141" s="84">
        <v>-1.0183271806931141E-2</v>
      </c>
    </row>
    <row r="142" spans="1:8" x14ac:dyDescent="0.25">
      <c r="A142" s="79">
        <v>38585</v>
      </c>
      <c r="B142" s="80">
        <v>4.1095063685368888E-2</v>
      </c>
      <c r="C142" s="80">
        <v>3.5784198578542991E-3</v>
      </c>
      <c r="D142" s="80">
        <v>8.1487057798777674E-3</v>
      </c>
      <c r="E142" s="80">
        <v>1.9944585327618281E-2</v>
      </c>
      <c r="F142" s="80">
        <v>1.153777153608424E-2</v>
      </c>
      <c r="G142" s="80">
        <v>9.2421336255556763E-3</v>
      </c>
      <c r="H142" s="81">
        <v>-1.1356552441621381E-2</v>
      </c>
    </row>
    <row r="143" spans="1:8" x14ac:dyDescent="0.25">
      <c r="A143" s="82">
        <v>38592</v>
      </c>
      <c r="B143" s="83">
        <v>4.7803350613760183E-2</v>
      </c>
      <c r="C143" s="83">
        <v>3.650729139924347E-3</v>
      </c>
      <c r="D143" s="83">
        <v>5.5014133130963476E-3</v>
      </c>
      <c r="E143" s="83">
        <v>2.1700675467071811E-2</v>
      </c>
      <c r="F143" s="83">
        <v>3.0596120767564928E-3</v>
      </c>
      <c r="G143" s="83">
        <v>2.0393124347326631E-2</v>
      </c>
      <c r="H143" s="84">
        <v>-6.5022037304154519E-3</v>
      </c>
    </row>
    <row r="144" spans="1:8" x14ac:dyDescent="0.25">
      <c r="A144" s="79">
        <v>38599</v>
      </c>
      <c r="B144" s="80">
        <v>5.7129076408169679E-2</v>
      </c>
      <c r="C144" s="80">
        <v>7.8888938899825956E-3</v>
      </c>
      <c r="D144" s="80">
        <v>1.078339984469793E-2</v>
      </c>
      <c r="E144" s="80">
        <v>1.9093157960496421E-2</v>
      </c>
      <c r="F144" s="80">
        <v>2.0180334352729361E-2</v>
      </c>
      <c r="G144" s="80">
        <v>1.6285395638723759E-2</v>
      </c>
      <c r="H144" s="81">
        <v>-1.710210527846039E-2</v>
      </c>
    </row>
    <row r="145" spans="1:8" x14ac:dyDescent="0.25">
      <c r="A145" s="82">
        <v>38606</v>
      </c>
      <c r="B145" s="83">
        <v>2.293940967574926E-2</v>
      </c>
      <c r="C145" s="83">
        <v>3.3330925299007571E-3</v>
      </c>
      <c r="D145" s="83">
        <v>4.0146251538063799E-3</v>
      </c>
      <c r="E145" s="83">
        <v>8.6477442108847252E-3</v>
      </c>
      <c r="F145" s="83">
        <v>3.5994822317727531E-3</v>
      </c>
      <c r="G145" s="83">
        <v>7.4124141149693708E-3</v>
      </c>
      <c r="H145" s="84">
        <v>-4.0679485655847284E-3</v>
      </c>
    </row>
    <row r="146" spans="1:8" x14ac:dyDescent="0.25">
      <c r="A146" s="79">
        <v>38613</v>
      </c>
      <c r="B146" s="80">
        <v>2.667087094006048E-2</v>
      </c>
      <c r="C146" s="80">
        <v>3.6981519344448589E-3</v>
      </c>
      <c r="D146" s="80">
        <v>6.1986792050880736E-3</v>
      </c>
      <c r="E146" s="80">
        <v>9.0280102444524786E-3</v>
      </c>
      <c r="F146" s="80">
        <v>6.9591709082145858E-3</v>
      </c>
      <c r="G146" s="80">
        <v>6.1449781447051382E-3</v>
      </c>
      <c r="H146" s="81">
        <v>-5.3581194968446554E-3</v>
      </c>
    </row>
    <row r="147" spans="1:8" x14ac:dyDescent="0.25">
      <c r="A147" s="82">
        <v>38620</v>
      </c>
      <c r="B147" s="83">
        <v>3.3039572892429987E-2</v>
      </c>
      <c r="C147" s="83">
        <v>3.8022491932776211E-3</v>
      </c>
      <c r="D147" s="83">
        <v>7.7255462436229289E-3</v>
      </c>
      <c r="E147" s="83">
        <v>7.5947665656529526E-3</v>
      </c>
      <c r="F147" s="83">
        <v>1.3395714922428029E-2</v>
      </c>
      <c r="G147" s="83">
        <v>8.4758270254248497E-3</v>
      </c>
      <c r="H147" s="84">
        <v>-7.9545310579763953E-3</v>
      </c>
    </row>
    <row r="148" spans="1:8" x14ac:dyDescent="0.25">
      <c r="A148" s="79">
        <v>38627</v>
      </c>
      <c r="B148" s="80">
        <v>1.9127125667275899E-2</v>
      </c>
      <c r="C148" s="80">
        <v>3.9097794121067198E-3</v>
      </c>
      <c r="D148" s="80">
        <v>3.4065953400575508E-3</v>
      </c>
      <c r="E148" s="80">
        <v>5.630829859307923E-3</v>
      </c>
      <c r="F148" s="80">
        <v>3.561868175768884E-3</v>
      </c>
      <c r="G148" s="80">
        <v>5.4915926100191428E-3</v>
      </c>
      <c r="H148" s="81">
        <v>-2.8735397299843191E-3</v>
      </c>
    </row>
    <row r="149" spans="1:8" x14ac:dyDescent="0.25">
      <c r="A149" s="82">
        <v>38634</v>
      </c>
      <c r="B149" s="83">
        <v>3.8984027666903551E-2</v>
      </c>
      <c r="C149" s="83">
        <v>3.1874434066501852E-3</v>
      </c>
      <c r="D149" s="83">
        <v>7.4893361826050648E-3</v>
      </c>
      <c r="E149" s="83">
        <v>1.0966483462935229E-2</v>
      </c>
      <c r="F149" s="83">
        <v>1.8255952030869521E-2</v>
      </c>
      <c r="G149" s="83">
        <v>8.9431124892179383E-3</v>
      </c>
      <c r="H149" s="84">
        <v>-9.8582999053743858E-3</v>
      </c>
    </row>
    <row r="150" spans="1:8" x14ac:dyDescent="0.25">
      <c r="A150" s="79">
        <v>38641</v>
      </c>
      <c r="B150" s="80">
        <v>5.1841893712138168E-2</v>
      </c>
      <c r="C150" s="80">
        <v>5.3335032860988407E-3</v>
      </c>
      <c r="D150" s="80">
        <v>1.0586425143900379E-2</v>
      </c>
      <c r="E150" s="80">
        <v>2.5405393859199949E-2</v>
      </c>
      <c r="F150" s="80">
        <v>1.1780154049214901E-2</v>
      </c>
      <c r="G150" s="80">
        <v>8.2150886689090243E-3</v>
      </c>
      <c r="H150" s="81">
        <v>-9.4786712951849296E-3</v>
      </c>
    </row>
    <row r="151" spans="1:8" x14ac:dyDescent="0.25">
      <c r="A151" s="82">
        <v>38648</v>
      </c>
      <c r="B151" s="83">
        <v>7.9525403508729053E-2</v>
      </c>
      <c r="C151" s="83">
        <v>1.265559060560079E-2</v>
      </c>
      <c r="D151" s="83">
        <v>1.195565393875809E-2</v>
      </c>
      <c r="E151" s="83">
        <v>3.8746770502157267E-2</v>
      </c>
      <c r="F151" s="83">
        <v>1.6634744830146889E-2</v>
      </c>
      <c r="G151" s="83">
        <v>1.4529275237421471E-2</v>
      </c>
      <c r="H151" s="84">
        <v>-1.499663160535545E-2</v>
      </c>
    </row>
    <row r="152" spans="1:8" x14ac:dyDescent="0.25">
      <c r="A152" s="79">
        <v>38655</v>
      </c>
      <c r="B152" s="80">
        <v>7.6596586415987239E-2</v>
      </c>
      <c r="C152" s="80">
        <v>9.0748066610702952E-3</v>
      </c>
      <c r="D152" s="80">
        <v>1.8370208573496961E-2</v>
      </c>
      <c r="E152" s="80">
        <v>3.3020965389837398E-2</v>
      </c>
      <c r="F152" s="80">
        <v>1.175843248854623E-2</v>
      </c>
      <c r="G152" s="80">
        <v>1.7277823602239981E-2</v>
      </c>
      <c r="H152" s="81">
        <v>-1.290565029920363E-2</v>
      </c>
    </row>
    <row r="153" spans="1:8" x14ac:dyDescent="0.25">
      <c r="A153" s="82">
        <v>38662</v>
      </c>
      <c r="B153" s="83">
        <v>6.2080912574624628E-2</v>
      </c>
      <c r="C153" s="83">
        <v>7.1900859111243432E-3</v>
      </c>
      <c r="D153" s="83">
        <v>1.1426742086098949E-2</v>
      </c>
      <c r="E153" s="83">
        <v>2.8154960343880771E-2</v>
      </c>
      <c r="F153" s="83">
        <v>2.7862614569800319E-2</v>
      </c>
      <c r="G153" s="83">
        <v>6.0838301908198401E-3</v>
      </c>
      <c r="H153" s="84">
        <v>-1.8637320527099599E-2</v>
      </c>
    </row>
    <row r="154" spans="1:8" x14ac:dyDescent="0.25">
      <c r="A154" s="79">
        <v>38669</v>
      </c>
      <c r="B154" s="80">
        <v>6.5853838372929019E-2</v>
      </c>
      <c r="C154" s="80">
        <v>1.5280348602233059E-2</v>
      </c>
      <c r="D154" s="80">
        <v>1.0310405293341931E-2</v>
      </c>
      <c r="E154" s="80">
        <v>8.3281659699944478E-3</v>
      </c>
      <c r="F154" s="80">
        <v>1.9101078555204671E-2</v>
      </c>
      <c r="G154" s="80">
        <v>2.9149843977071811E-2</v>
      </c>
      <c r="H154" s="81">
        <v>-1.63160040249169E-2</v>
      </c>
    </row>
    <row r="155" spans="1:8" x14ac:dyDescent="0.25">
      <c r="A155" s="82">
        <v>38676</v>
      </c>
      <c r="B155" s="83">
        <v>6.5145025286212688E-2</v>
      </c>
      <c r="C155" s="83">
        <v>1.6093041518608079E-2</v>
      </c>
      <c r="D155" s="83">
        <v>1.7053763940249659E-2</v>
      </c>
      <c r="E155" s="83">
        <v>1.577380700058276E-2</v>
      </c>
      <c r="F155" s="83">
        <v>1.9492907068617869E-2</v>
      </c>
      <c r="G155" s="83">
        <v>1.3540993169575591E-2</v>
      </c>
      <c r="H155" s="84">
        <v>-1.680948741142126E-2</v>
      </c>
    </row>
    <row r="156" spans="1:8" x14ac:dyDescent="0.25">
      <c r="A156" s="79">
        <v>38683</v>
      </c>
      <c r="B156" s="80">
        <v>6.6882770566363478E-2</v>
      </c>
      <c r="C156" s="80">
        <v>1.9194390486865422E-2</v>
      </c>
      <c r="D156" s="80">
        <v>1.6228575416697189E-2</v>
      </c>
      <c r="E156" s="80">
        <v>2.0889309599601079E-2</v>
      </c>
      <c r="F156" s="80">
        <v>1.452322128319288E-2</v>
      </c>
      <c r="G156" s="80">
        <v>1.1224544073465891E-2</v>
      </c>
      <c r="H156" s="81">
        <v>-1.5177270293458989E-2</v>
      </c>
    </row>
    <row r="157" spans="1:8" x14ac:dyDescent="0.25">
      <c r="A157" s="82">
        <v>38690</v>
      </c>
      <c r="B157" s="83">
        <v>8.7458953343929752E-2</v>
      </c>
      <c r="C157" s="83">
        <v>1.4633785409052431E-2</v>
      </c>
      <c r="D157" s="83">
        <v>1.530129636676294E-2</v>
      </c>
      <c r="E157" s="83">
        <v>4.3653815943220153E-2</v>
      </c>
      <c r="F157" s="83">
        <v>2.9498033448983461E-2</v>
      </c>
      <c r="G157" s="83">
        <v>1.1159412781870499E-2</v>
      </c>
      <c r="H157" s="84">
        <v>-2.6787390605959732E-2</v>
      </c>
    </row>
    <row r="158" spans="1:8" x14ac:dyDescent="0.25">
      <c r="A158" s="79">
        <v>38697</v>
      </c>
      <c r="B158" s="80">
        <v>2.7129953684281932E-2</v>
      </c>
      <c r="C158" s="80">
        <v>4.9518020087636096E-3</v>
      </c>
      <c r="D158" s="80">
        <v>7.1925117589750403E-3</v>
      </c>
      <c r="E158" s="80">
        <v>8.2959982428706027E-3</v>
      </c>
      <c r="F158" s="80">
        <v>8.9910266362735001E-3</v>
      </c>
      <c r="G158" s="80">
        <v>5.1381081393776784E-3</v>
      </c>
      <c r="H158" s="81">
        <v>-7.4394931019784996E-3</v>
      </c>
    </row>
    <row r="159" spans="1:8" x14ac:dyDescent="0.25">
      <c r="A159" s="82">
        <v>38704</v>
      </c>
      <c r="B159" s="83">
        <v>2.2623685239498151E-2</v>
      </c>
      <c r="C159" s="83">
        <v>4.0291077277459716E-3</v>
      </c>
      <c r="D159" s="83">
        <v>5.3090129927370082E-3</v>
      </c>
      <c r="E159" s="83">
        <v>7.7164228388533884E-3</v>
      </c>
      <c r="F159" s="83">
        <v>5.9202171849212218E-3</v>
      </c>
      <c r="G159" s="83">
        <v>4.7097582494865118E-3</v>
      </c>
      <c r="H159" s="84">
        <v>-5.0608337542459511E-3</v>
      </c>
    </row>
    <row r="160" spans="1:8" x14ac:dyDescent="0.25">
      <c r="A160" s="79">
        <v>38711</v>
      </c>
      <c r="B160" s="80">
        <v>4.4890885844842451E-2</v>
      </c>
      <c r="C160" s="80">
        <v>4.1088664064921118E-3</v>
      </c>
      <c r="D160" s="80">
        <v>7.2297022628483084E-3</v>
      </c>
      <c r="E160" s="80">
        <v>1.6355873395751949E-2</v>
      </c>
      <c r="F160" s="80">
        <v>1.9488686444593811E-2</v>
      </c>
      <c r="G160" s="80">
        <v>1.1018404730541149E-2</v>
      </c>
      <c r="H160" s="81">
        <v>-1.3310647395384879E-2</v>
      </c>
    </row>
    <row r="161" spans="1:8" x14ac:dyDescent="0.25">
      <c r="A161" s="82">
        <v>38718</v>
      </c>
      <c r="B161" s="83">
        <v>1.7537184536072399E-2</v>
      </c>
      <c r="C161" s="83">
        <v>2.433448877752003E-3</v>
      </c>
      <c r="D161" s="83">
        <v>7.1148409147216291E-3</v>
      </c>
      <c r="E161" s="83">
        <v>5.0303334004114554E-3</v>
      </c>
      <c r="F161" s="83">
        <v>4.224873781110609E-3</v>
      </c>
      <c r="G161" s="83">
        <v>2.2137116226189591E-3</v>
      </c>
      <c r="H161" s="84">
        <v>-3.4800240605422561E-3</v>
      </c>
    </row>
    <row r="162" spans="1:8" x14ac:dyDescent="0.25">
      <c r="A162" s="79">
        <v>38725</v>
      </c>
      <c r="B162" s="80">
        <v>6.2061765758335552E-2</v>
      </c>
      <c r="C162" s="80">
        <v>1.1225125558934479E-2</v>
      </c>
      <c r="D162" s="80">
        <v>1.25667699556864E-2</v>
      </c>
      <c r="E162" s="80">
        <v>2.4755756766571772E-2</v>
      </c>
      <c r="F162" s="80">
        <v>1.657932556169563E-2</v>
      </c>
      <c r="G162" s="80">
        <v>9.9258260456587134E-3</v>
      </c>
      <c r="H162" s="81">
        <v>-1.299103813021144E-2</v>
      </c>
    </row>
    <row r="163" spans="1:8" x14ac:dyDescent="0.25">
      <c r="A163" s="82">
        <v>38732</v>
      </c>
      <c r="B163" s="83">
        <v>4.5441604513143538E-2</v>
      </c>
      <c r="C163" s="83">
        <v>9.7732175824165116E-3</v>
      </c>
      <c r="D163" s="83">
        <v>8.7333358495670314E-3</v>
      </c>
      <c r="E163" s="83">
        <v>1.5363112329687449E-2</v>
      </c>
      <c r="F163" s="83">
        <v>1.5940835326099238E-2</v>
      </c>
      <c r="G163" s="83">
        <v>6.1148558430844232E-3</v>
      </c>
      <c r="H163" s="84">
        <v>-1.0483752417711109E-2</v>
      </c>
    </row>
    <row r="164" spans="1:8" x14ac:dyDescent="0.25">
      <c r="A164" s="79">
        <v>38739</v>
      </c>
      <c r="B164" s="80">
        <v>3.8416561014039383E-2</v>
      </c>
      <c r="C164" s="80">
        <v>3.8749766189928501E-3</v>
      </c>
      <c r="D164" s="80">
        <v>9.9174313031821539E-3</v>
      </c>
      <c r="E164" s="80">
        <v>1.6674083324896768E-2</v>
      </c>
      <c r="F164" s="80">
        <v>5.0683935282662936E-3</v>
      </c>
      <c r="G164" s="80">
        <v>8.6029554313531292E-3</v>
      </c>
      <c r="H164" s="81">
        <v>-5.7212791926518148E-3</v>
      </c>
    </row>
    <row r="165" spans="1:8" x14ac:dyDescent="0.25">
      <c r="A165" s="82">
        <v>38746</v>
      </c>
      <c r="B165" s="83">
        <v>7.0870481541283864E-2</v>
      </c>
      <c r="C165" s="83">
        <v>3.7938781893802412E-3</v>
      </c>
      <c r="D165" s="83">
        <v>1.442587390799277E-2</v>
      </c>
      <c r="E165" s="83">
        <v>2.9953228156113381E-2</v>
      </c>
      <c r="F165" s="83">
        <v>2.2545102272620032E-2</v>
      </c>
      <c r="G165" s="83">
        <v>1.6002043505712299E-2</v>
      </c>
      <c r="H165" s="84">
        <v>-1.5849644490534848E-2</v>
      </c>
    </row>
    <row r="166" spans="1:8" x14ac:dyDescent="0.25">
      <c r="A166" s="79">
        <v>38753</v>
      </c>
      <c r="B166" s="80">
        <v>5.1180556609379417E-2</v>
      </c>
      <c r="C166" s="80">
        <v>4.926212864038478E-3</v>
      </c>
      <c r="D166" s="80">
        <v>8.4617031957042021E-3</v>
      </c>
      <c r="E166" s="80">
        <v>2.5027061977511301E-2</v>
      </c>
      <c r="F166" s="80">
        <v>1.440472697322275E-2</v>
      </c>
      <c r="G166" s="80">
        <v>9.1677871295705558E-3</v>
      </c>
      <c r="H166" s="81">
        <v>-1.0806935530667869E-2</v>
      </c>
    </row>
    <row r="167" spans="1:8" x14ac:dyDescent="0.25">
      <c r="A167" s="82">
        <v>38760</v>
      </c>
      <c r="B167" s="83">
        <v>5.943273962732136E-2</v>
      </c>
      <c r="C167" s="83">
        <v>2.4123844511398599E-3</v>
      </c>
      <c r="D167" s="83">
        <v>1.273680293055772E-2</v>
      </c>
      <c r="E167" s="83">
        <v>1.858460708801524E-2</v>
      </c>
      <c r="F167" s="83">
        <v>1.5977256543934251E-2</v>
      </c>
      <c r="G167" s="83">
        <v>2.1790049251828619E-2</v>
      </c>
      <c r="H167" s="84">
        <v>-1.206836063815433E-2</v>
      </c>
    </row>
    <row r="168" spans="1:8" x14ac:dyDescent="0.25">
      <c r="A168" s="79">
        <v>38767</v>
      </c>
      <c r="B168" s="80">
        <v>4.3211863313876497E-2</v>
      </c>
      <c r="C168" s="80">
        <v>7.0877220441984022E-3</v>
      </c>
      <c r="D168" s="80">
        <v>1.2241592123607861E-2</v>
      </c>
      <c r="E168" s="80">
        <v>1.290956722631963E-2</v>
      </c>
      <c r="F168" s="80">
        <v>1.0435397055552929E-2</v>
      </c>
      <c r="G168" s="80">
        <v>8.4603150794386479E-3</v>
      </c>
      <c r="H168" s="81">
        <v>-7.922730215240972E-3</v>
      </c>
    </row>
    <row r="169" spans="1:8" x14ac:dyDescent="0.25">
      <c r="A169" s="82">
        <v>38774</v>
      </c>
      <c r="B169" s="83">
        <v>4.5125460628129943E-2</v>
      </c>
      <c r="C169" s="83">
        <v>1.391525528585482E-2</v>
      </c>
      <c r="D169" s="83">
        <v>1.1571839808487959E-2</v>
      </c>
      <c r="E169" s="83">
        <v>9.0202010690959844E-3</v>
      </c>
      <c r="F169" s="83">
        <v>6.7062668055899227E-3</v>
      </c>
      <c r="G169" s="83">
        <v>1.0688076555862029E-2</v>
      </c>
      <c r="H169" s="84">
        <v>-6.7761788967607714E-3</v>
      </c>
    </row>
    <row r="170" spans="1:8" x14ac:dyDescent="0.25">
      <c r="A170" s="79">
        <v>38781</v>
      </c>
      <c r="B170" s="80">
        <v>5.372376699233368E-2</v>
      </c>
      <c r="C170" s="80">
        <v>1.0325316863422409E-2</v>
      </c>
      <c r="D170" s="80">
        <v>1.4936554055614081E-2</v>
      </c>
      <c r="E170" s="80">
        <v>1.8283429686711049E-2</v>
      </c>
      <c r="F170" s="80">
        <v>8.7500755221106997E-3</v>
      </c>
      <c r="G170" s="80">
        <v>9.7105089726018858E-3</v>
      </c>
      <c r="H170" s="81">
        <v>-8.2821181081264468E-3</v>
      </c>
    </row>
    <row r="171" spans="1:8" x14ac:dyDescent="0.25">
      <c r="A171" s="82">
        <v>38788</v>
      </c>
      <c r="B171" s="83">
        <v>6.4217234688507235E-2</v>
      </c>
      <c r="C171" s="83">
        <v>1.120787995178067E-2</v>
      </c>
      <c r="D171" s="83">
        <v>1.4197959097596311E-2</v>
      </c>
      <c r="E171" s="83">
        <v>1.713835140273192E-2</v>
      </c>
      <c r="F171" s="83">
        <v>1.33208547437146E-2</v>
      </c>
      <c r="G171" s="83">
        <v>1.8377668693434591E-2</v>
      </c>
      <c r="H171" s="84">
        <v>-1.0025479200750861E-2</v>
      </c>
    </row>
    <row r="172" spans="1:8" x14ac:dyDescent="0.25">
      <c r="A172" s="79">
        <v>38795</v>
      </c>
      <c r="B172" s="80">
        <v>3.5555063794302497E-2</v>
      </c>
      <c r="C172" s="80">
        <v>8.464057618847675E-3</v>
      </c>
      <c r="D172" s="80">
        <v>8.9683610754182613E-3</v>
      </c>
      <c r="E172" s="80">
        <v>1.1295715509401699E-2</v>
      </c>
      <c r="F172" s="80">
        <v>8.7806550865902767E-3</v>
      </c>
      <c r="G172" s="80">
        <v>3.7000581089831862E-3</v>
      </c>
      <c r="H172" s="81">
        <v>-5.6537836049386E-3</v>
      </c>
    </row>
    <row r="173" spans="1:8" x14ac:dyDescent="0.25">
      <c r="A173" s="82">
        <v>38802</v>
      </c>
      <c r="B173" s="83">
        <v>4.2360539765237452E-2</v>
      </c>
      <c r="C173" s="83">
        <v>1.349975591201758E-2</v>
      </c>
      <c r="D173" s="83">
        <v>9.205604168468268E-3</v>
      </c>
      <c r="E173" s="83">
        <v>1.117081536542573E-2</v>
      </c>
      <c r="F173" s="83">
        <v>6.5325387623242151E-3</v>
      </c>
      <c r="G173" s="83">
        <v>7.851180457365995E-3</v>
      </c>
      <c r="H173" s="84">
        <v>-5.8993549003643359E-3</v>
      </c>
    </row>
    <row r="174" spans="1:8" x14ac:dyDescent="0.25">
      <c r="A174" s="79">
        <v>38809</v>
      </c>
      <c r="B174" s="80">
        <v>0.112338181473566</v>
      </c>
      <c r="C174" s="80">
        <v>1.8644847068222659E-2</v>
      </c>
      <c r="D174" s="80">
        <v>2.4789783600068071E-2</v>
      </c>
      <c r="E174" s="80">
        <v>3.6040274698682477E-2</v>
      </c>
      <c r="F174" s="80">
        <v>3.018149941555685E-2</v>
      </c>
      <c r="G174" s="80">
        <v>2.1125717566119889E-2</v>
      </c>
      <c r="H174" s="81">
        <v>-1.8443940875083949E-2</v>
      </c>
    </row>
    <row r="175" spans="1:8" x14ac:dyDescent="0.25">
      <c r="A175" s="82">
        <v>38816</v>
      </c>
      <c r="B175" s="83">
        <v>0.1148382830602165</v>
      </c>
      <c r="C175" s="83">
        <v>3.19326997852456E-2</v>
      </c>
      <c r="D175" s="83">
        <v>2.561603461790379E-2</v>
      </c>
      <c r="E175" s="83">
        <v>2.497129056505237E-2</v>
      </c>
      <c r="F175" s="83">
        <v>2.9611275668168919E-2</v>
      </c>
      <c r="G175" s="83">
        <v>2.4495974472162011E-2</v>
      </c>
      <c r="H175" s="84">
        <v>-2.1788992048316198E-2</v>
      </c>
    </row>
    <row r="176" spans="1:8" x14ac:dyDescent="0.25">
      <c r="A176" s="79">
        <v>38823</v>
      </c>
      <c r="B176" s="80">
        <v>6.3665494459700642E-2</v>
      </c>
      <c r="C176" s="80">
        <v>1.301005306914029E-2</v>
      </c>
      <c r="D176" s="80">
        <v>1.321708386537109E-2</v>
      </c>
      <c r="E176" s="80">
        <v>1.6792231230693271E-2</v>
      </c>
      <c r="F176" s="80">
        <v>5.6819479819095057E-3</v>
      </c>
      <c r="G176" s="80">
        <v>2.3388605591183959E-2</v>
      </c>
      <c r="H176" s="81">
        <v>-8.4244272785974766E-3</v>
      </c>
    </row>
    <row r="177" spans="1:8" x14ac:dyDescent="0.25">
      <c r="A177" s="82">
        <v>38830</v>
      </c>
      <c r="B177" s="83">
        <v>6.3540935044219607E-2</v>
      </c>
      <c r="C177" s="83">
        <v>1.036775041085399E-2</v>
      </c>
      <c r="D177" s="83">
        <v>1.2770124761408749E-2</v>
      </c>
      <c r="E177" s="83">
        <v>1.8024790683077462E-2</v>
      </c>
      <c r="F177" s="83">
        <v>1.5745200976128651E-2</v>
      </c>
      <c r="G177" s="83">
        <v>1.7318970748271111E-2</v>
      </c>
      <c r="H177" s="84">
        <v>-1.068590253552036E-2</v>
      </c>
    </row>
    <row r="178" spans="1:8" x14ac:dyDescent="0.25">
      <c r="A178" s="79">
        <v>38837</v>
      </c>
      <c r="B178" s="80">
        <v>5.7354787794291498E-2</v>
      </c>
      <c r="C178" s="80">
        <v>1.1796535943018129E-2</v>
      </c>
      <c r="D178" s="80">
        <v>1.5479901586890769E-2</v>
      </c>
      <c r="E178" s="80">
        <v>1.4904468957343851E-2</v>
      </c>
      <c r="F178" s="80">
        <v>1.5231381610134591E-2</v>
      </c>
      <c r="G178" s="80">
        <v>9.7923051191713788E-3</v>
      </c>
      <c r="H178" s="81">
        <v>-9.8498054222672243E-3</v>
      </c>
    </row>
    <row r="179" spans="1:8" x14ac:dyDescent="0.25">
      <c r="A179" s="82">
        <v>38844</v>
      </c>
      <c r="B179" s="83">
        <v>7.965038880747928E-2</v>
      </c>
      <c r="C179" s="83">
        <v>1.7667177239855291E-2</v>
      </c>
      <c r="D179" s="83">
        <v>1.562038250049883E-2</v>
      </c>
      <c r="E179" s="83">
        <v>3.0841598930207839E-2</v>
      </c>
      <c r="F179" s="83">
        <v>9.3736462230284649E-3</v>
      </c>
      <c r="G179" s="83">
        <v>1.728338851246855E-2</v>
      </c>
      <c r="H179" s="84">
        <v>-1.1135804598579701E-2</v>
      </c>
    </row>
    <row r="180" spans="1:8" x14ac:dyDescent="0.25">
      <c r="A180" s="79">
        <v>38851</v>
      </c>
      <c r="B180" s="80">
        <v>5.8723570726208207E-2</v>
      </c>
      <c r="C180" s="80">
        <v>1.514166207226718E-2</v>
      </c>
      <c r="D180" s="80">
        <v>1.7121674998517869E-2</v>
      </c>
      <c r="E180" s="80">
        <v>1.4068199586285961E-2</v>
      </c>
      <c r="F180" s="80">
        <v>8.7617809934072994E-3</v>
      </c>
      <c r="G180" s="80">
        <v>1.2511945466053951E-2</v>
      </c>
      <c r="H180" s="81">
        <v>-8.8816923903240509E-3</v>
      </c>
    </row>
    <row r="181" spans="1:8" x14ac:dyDescent="0.25">
      <c r="A181" s="82">
        <v>38858</v>
      </c>
      <c r="B181" s="83">
        <v>0.219239435122595</v>
      </c>
      <c r="C181" s="83">
        <v>2.1008608056904049E-2</v>
      </c>
      <c r="D181" s="83">
        <v>4.4348292934690399E-2</v>
      </c>
      <c r="E181" s="83">
        <v>7.4213270255374039E-2</v>
      </c>
      <c r="F181" s="83">
        <v>5.0023309993992418E-2</v>
      </c>
      <c r="G181" s="83">
        <v>6.6724521549314436E-2</v>
      </c>
      <c r="H181" s="84">
        <v>-3.7078567667680327E-2</v>
      </c>
    </row>
    <row r="182" spans="1:8" x14ac:dyDescent="0.25">
      <c r="A182" s="79">
        <v>38865</v>
      </c>
      <c r="B182" s="80">
        <v>0.1731563134166095</v>
      </c>
      <c r="C182" s="80">
        <v>1.634965507045855E-2</v>
      </c>
      <c r="D182" s="80">
        <v>3.6491978947829011E-2</v>
      </c>
      <c r="E182" s="80">
        <v>7.981907912886016E-2</v>
      </c>
      <c r="F182" s="80">
        <v>1.5521778185957159E-2</v>
      </c>
      <c r="G182" s="80">
        <v>5.4876196270224879E-2</v>
      </c>
      <c r="H182" s="81">
        <v>-2.990237418672026E-2</v>
      </c>
    </row>
    <row r="183" spans="1:8" x14ac:dyDescent="0.25">
      <c r="A183" s="82">
        <v>38872</v>
      </c>
      <c r="B183" s="83">
        <v>0.13550668099795049</v>
      </c>
      <c r="C183" s="83">
        <v>1.771144108310976E-2</v>
      </c>
      <c r="D183" s="83">
        <v>3.3385427520283617E-2</v>
      </c>
      <c r="E183" s="83">
        <v>5.50683967062068E-2</v>
      </c>
      <c r="F183" s="83">
        <v>1.8950954797034611E-2</v>
      </c>
      <c r="G183" s="83">
        <v>4.0026175978787291E-2</v>
      </c>
      <c r="H183" s="84">
        <v>-2.9635715087471589E-2</v>
      </c>
    </row>
    <row r="184" spans="1:8" x14ac:dyDescent="0.25">
      <c r="A184" s="79">
        <v>38879</v>
      </c>
      <c r="B184" s="80">
        <v>0.1841655181695977</v>
      </c>
      <c r="C184" s="80">
        <v>3.5191092485194933E-2</v>
      </c>
      <c r="D184" s="80">
        <v>3.8585080386257478E-2</v>
      </c>
      <c r="E184" s="80">
        <v>7.0243646847024041E-2</v>
      </c>
      <c r="F184" s="80">
        <v>2.0607764234109951E-2</v>
      </c>
      <c r="G184" s="80">
        <v>6.214045631964317E-2</v>
      </c>
      <c r="H184" s="81">
        <v>-4.2602522102631872E-2</v>
      </c>
    </row>
    <row r="185" spans="1:8" x14ac:dyDescent="0.25">
      <c r="A185" s="82">
        <v>38886</v>
      </c>
      <c r="B185" s="83">
        <v>0.12496859492045199</v>
      </c>
      <c r="C185" s="83">
        <v>1.4086742015364801E-2</v>
      </c>
      <c r="D185" s="83">
        <v>2.4212574550089159E-2</v>
      </c>
      <c r="E185" s="83">
        <v>6.115452896096054E-2</v>
      </c>
      <c r="F185" s="83">
        <v>7.9897419850179542E-3</v>
      </c>
      <c r="G185" s="83">
        <v>4.5494134736335227E-2</v>
      </c>
      <c r="H185" s="84">
        <v>-2.7969127327315688E-2</v>
      </c>
    </row>
    <row r="186" spans="1:8" x14ac:dyDescent="0.25">
      <c r="A186" s="79">
        <v>38893</v>
      </c>
      <c r="B186" s="80">
        <v>8.1358271864120896E-2</v>
      </c>
      <c r="C186" s="80">
        <v>1.366506550433897E-2</v>
      </c>
      <c r="D186" s="80">
        <v>2.4598375862109129E-2</v>
      </c>
      <c r="E186" s="80">
        <v>3.723308634401068E-2</v>
      </c>
      <c r="F186" s="80">
        <v>1.488598369069072E-2</v>
      </c>
      <c r="G186" s="80">
        <v>1.672153756299408E-2</v>
      </c>
      <c r="H186" s="81">
        <v>-2.5745777100022679E-2</v>
      </c>
    </row>
    <row r="187" spans="1:8" x14ac:dyDescent="0.25">
      <c r="A187" s="82">
        <v>38900</v>
      </c>
      <c r="B187" s="83">
        <v>0.16217611990657771</v>
      </c>
      <c r="C187" s="83">
        <v>2.7692733175531531E-2</v>
      </c>
      <c r="D187" s="83">
        <v>2.9208507711331561E-2</v>
      </c>
      <c r="E187" s="83">
        <v>8.1935939491028273E-2</v>
      </c>
      <c r="F187" s="83">
        <v>3.2667090204763452E-2</v>
      </c>
      <c r="G187" s="83">
        <v>4.9750386540488439E-2</v>
      </c>
      <c r="H187" s="84">
        <v>-5.9078537216565537E-2</v>
      </c>
    </row>
    <row r="188" spans="1:8" x14ac:dyDescent="0.25">
      <c r="A188" s="79">
        <v>38907</v>
      </c>
      <c r="B188" s="80">
        <v>7.4407910449533016E-2</v>
      </c>
      <c r="C188" s="80">
        <v>8.3316470377042453E-3</v>
      </c>
      <c r="D188" s="80">
        <v>2.0252754231434009E-2</v>
      </c>
      <c r="E188" s="80">
        <v>4.0227759099935721E-2</v>
      </c>
      <c r="F188" s="80">
        <v>1.5732251314481381E-2</v>
      </c>
      <c r="G188" s="80">
        <v>1.7583500462652609E-2</v>
      </c>
      <c r="H188" s="81">
        <v>-2.7720001696674941E-2</v>
      </c>
    </row>
    <row r="189" spans="1:8" x14ac:dyDescent="0.25">
      <c r="A189" s="82">
        <v>38914</v>
      </c>
      <c r="B189" s="83">
        <v>5.4404956129879001E-2</v>
      </c>
      <c r="C189" s="83">
        <v>7.6928004159645237E-3</v>
      </c>
      <c r="D189" s="83">
        <v>1.888192910125255E-2</v>
      </c>
      <c r="E189" s="83">
        <v>2.2905086706170329E-2</v>
      </c>
      <c r="F189" s="83">
        <v>9.0908404780041009E-3</v>
      </c>
      <c r="G189" s="83">
        <v>1.427407363872979E-2</v>
      </c>
      <c r="H189" s="84">
        <v>-1.8439774210242291E-2</v>
      </c>
    </row>
    <row r="190" spans="1:8" x14ac:dyDescent="0.25">
      <c r="A190" s="79">
        <v>38921</v>
      </c>
      <c r="B190" s="80">
        <v>9.7504556148577351E-2</v>
      </c>
      <c r="C190" s="80">
        <v>1.033120474301793E-2</v>
      </c>
      <c r="D190" s="80">
        <v>1.8957382701263629E-2</v>
      </c>
      <c r="E190" s="80">
        <v>4.310035095160502E-2</v>
      </c>
      <c r="F190" s="80">
        <v>2.4639905842922648E-2</v>
      </c>
      <c r="G190" s="80">
        <v>3.526548700158167E-2</v>
      </c>
      <c r="H190" s="81">
        <v>-3.4789775091813552E-2</v>
      </c>
    </row>
    <row r="191" spans="1:8" x14ac:dyDescent="0.25">
      <c r="A191" s="82">
        <v>38928</v>
      </c>
      <c r="B191" s="83">
        <v>4.5165259368071642E-2</v>
      </c>
      <c r="C191" s="83">
        <v>5.8212109024260057E-3</v>
      </c>
      <c r="D191" s="83">
        <v>1.3896869024557871E-2</v>
      </c>
      <c r="E191" s="83">
        <v>1.8725801551207729E-2</v>
      </c>
      <c r="F191" s="83">
        <v>9.5836591554335909E-3</v>
      </c>
      <c r="G191" s="83">
        <v>1.181573710200908E-2</v>
      </c>
      <c r="H191" s="84">
        <v>-1.4678018367562631E-2</v>
      </c>
    </row>
    <row r="192" spans="1:8" x14ac:dyDescent="0.25">
      <c r="A192" s="79">
        <v>38935</v>
      </c>
      <c r="B192" s="80">
        <v>9.2438709934448526E-2</v>
      </c>
      <c r="C192" s="80">
        <v>1.8027820871828071E-2</v>
      </c>
      <c r="D192" s="80">
        <v>2.128174466160785E-2</v>
      </c>
      <c r="E192" s="80">
        <v>3.9740264570353873E-2</v>
      </c>
      <c r="F192" s="80">
        <v>1.348110416755202E-2</v>
      </c>
      <c r="G192" s="80">
        <v>2.8419969623989749E-2</v>
      </c>
      <c r="H192" s="81">
        <v>-2.8512193960883031E-2</v>
      </c>
    </row>
    <row r="193" spans="1:8" x14ac:dyDescent="0.25">
      <c r="A193" s="82">
        <v>38942</v>
      </c>
      <c r="B193" s="83">
        <v>3.8660560402304769E-2</v>
      </c>
      <c r="C193" s="83">
        <v>4.7452404575982253E-3</v>
      </c>
      <c r="D193" s="83">
        <v>1.016396359399294E-2</v>
      </c>
      <c r="E193" s="83">
        <v>1.439458448769794E-2</v>
      </c>
      <c r="F193" s="83">
        <v>7.4791051550216281E-3</v>
      </c>
      <c r="G193" s="83">
        <v>1.2138618085619101E-2</v>
      </c>
      <c r="H193" s="84">
        <v>-1.0260951377625069E-2</v>
      </c>
    </row>
    <row r="194" spans="1:8" x14ac:dyDescent="0.25">
      <c r="A194" s="79">
        <v>38949</v>
      </c>
      <c r="B194" s="80">
        <v>6.5426285784478594E-2</v>
      </c>
      <c r="C194" s="80">
        <v>7.3400813104305372E-3</v>
      </c>
      <c r="D194" s="80">
        <v>2.0203401232186991E-2</v>
      </c>
      <c r="E194" s="80">
        <v>2.6422936124151131E-2</v>
      </c>
      <c r="F194" s="80">
        <v>1.087273384984107E-2</v>
      </c>
      <c r="G194" s="80">
        <v>1.7602946399372842E-2</v>
      </c>
      <c r="H194" s="81">
        <v>-1.7015813131503979E-2</v>
      </c>
    </row>
    <row r="195" spans="1:8" x14ac:dyDescent="0.25">
      <c r="A195" s="82">
        <v>38956</v>
      </c>
      <c r="B195" s="83">
        <v>6.2605203973122206E-2</v>
      </c>
      <c r="C195" s="83">
        <v>1.166640166105274E-2</v>
      </c>
      <c r="D195" s="83">
        <v>2.1756424733775589E-2</v>
      </c>
      <c r="E195" s="83">
        <v>2.3301174800248591E-2</v>
      </c>
      <c r="F195" s="83">
        <v>1.014334903180251E-2</v>
      </c>
      <c r="G195" s="83">
        <v>1.3151717564819631E-2</v>
      </c>
      <c r="H195" s="84">
        <v>-1.741386381857685E-2</v>
      </c>
    </row>
    <row r="196" spans="1:8" x14ac:dyDescent="0.25">
      <c r="A196" s="79">
        <v>38963</v>
      </c>
      <c r="B196" s="80">
        <v>5.7975282081873088E-2</v>
      </c>
      <c r="C196" s="80">
        <v>8.9082818891016539E-3</v>
      </c>
      <c r="D196" s="80">
        <v>1.433290577838171E-2</v>
      </c>
      <c r="E196" s="80">
        <v>2.0235624369842831E-2</v>
      </c>
      <c r="F196" s="80">
        <v>1.010882973925465E-2</v>
      </c>
      <c r="G196" s="80">
        <v>1.8179047580362921E-2</v>
      </c>
      <c r="H196" s="81">
        <v>-1.378940727507068E-2</v>
      </c>
    </row>
    <row r="197" spans="1:8" x14ac:dyDescent="0.25">
      <c r="A197" s="82">
        <v>38970</v>
      </c>
      <c r="B197" s="83">
        <v>6.6271518068577839E-2</v>
      </c>
      <c r="C197" s="83">
        <v>7.6758364889170042E-3</v>
      </c>
      <c r="D197" s="83">
        <v>2.469142941098159E-2</v>
      </c>
      <c r="E197" s="83">
        <v>2.0509991345337181E-2</v>
      </c>
      <c r="F197" s="83">
        <v>1.632396608823632E-2</v>
      </c>
      <c r="G197" s="83">
        <v>1.6408870232243539E-2</v>
      </c>
      <c r="H197" s="84">
        <v>-1.9338575497137789E-2</v>
      </c>
    </row>
    <row r="198" spans="1:8" x14ac:dyDescent="0.25">
      <c r="A198" s="79">
        <v>38977</v>
      </c>
      <c r="B198" s="80">
        <v>7.2482768544623766E-2</v>
      </c>
      <c r="C198" s="80">
        <v>9.3332986270049621E-3</v>
      </c>
      <c r="D198" s="80">
        <v>2.3899124628965981E-2</v>
      </c>
      <c r="E198" s="80">
        <v>2.63396751820551E-2</v>
      </c>
      <c r="F198" s="80">
        <v>1.289377548509993E-2</v>
      </c>
      <c r="G198" s="80">
        <v>2.1030072342055742E-2</v>
      </c>
      <c r="H198" s="81">
        <v>-2.1013177720557951E-2</v>
      </c>
    </row>
    <row r="199" spans="1:8" x14ac:dyDescent="0.25">
      <c r="A199" s="82">
        <v>38984</v>
      </c>
      <c r="B199" s="83">
        <v>7.3295866699002871E-2</v>
      </c>
      <c r="C199" s="83">
        <v>1.0733451129036351E-2</v>
      </c>
      <c r="D199" s="83">
        <v>2.8182824144716349E-2</v>
      </c>
      <c r="E199" s="83">
        <v>2.4693719102357299E-2</v>
      </c>
      <c r="F199" s="83">
        <v>1.5818421731546541E-2</v>
      </c>
      <c r="G199" s="83">
        <v>1.9899152100992148E-2</v>
      </c>
      <c r="H199" s="84">
        <v>-2.6031701509645819E-2</v>
      </c>
    </row>
    <row r="200" spans="1:8" x14ac:dyDescent="0.25">
      <c r="A200" s="79">
        <v>38991</v>
      </c>
      <c r="B200" s="80">
        <v>7.0381652487708571E-2</v>
      </c>
      <c r="C200" s="80">
        <v>1.354588857991937E-2</v>
      </c>
      <c r="D200" s="80">
        <v>1.6524338887925909E-2</v>
      </c>
      <c r="E200" s="80">
        <v>2.3048161531757792E-2</v>
      </c>
      <c r="F200" s="80">
        <v>1.8445588847589262E-2</v>
      </c>
      <c r="G200" s="80">
        <v>1.9428221021813279E-2</v>
      </c>
      <c r="H200" s="81">
        <v>-2.061054638129704E-2</v>
      </c>
    </row>
    <row r="201" spans="1:8" x14ac:dyDescent="0.25">
      <c r="A201" s="82">
        <v>38998</v>
      </c>
      <c r="B201" s="83">
        <v>7.0157020256186642E-2</v>
      </c>
      <c r="C201" s="83">
        <v>1.5067172927619761E-2</v>
      </c>
      <c r="D201" s="83">
        <v>2.182174364354424E-2</v>
      </c>
      <c r="E201" s="83">
        <v>1.8653985693412551E-2</v>
      </c>
      <c r="F201" s="83">
        <v>1.543582284381159E-2</v>
      </c>
      <c r="G201" s="83">
        <v>2.089246195521112E-2</v>
      </c>
      <c r="H201" s="84">
        <v>-2.1714166807412619E-2</v>
      </c>
    </row>
    <row r="202" spans="1:8" x14ac:dyDescent="0.25">
      <c r="A202" s="79">
        <v>39005</v>
      </c>
      <c r="B202" s="80">
        <v>5.5469207917638569E-2</v>
      </c>
      <c r="C202" s="80">
        <v>8.6817203483754019E-3</v>
      </c>
      <c r="D202" s="80">
        <v>1.439525284853433E-2</v>
      </c>
      <c r="E202" s="80">
        <v>2.517346073112324E-2</v>
      </c>
      <c r="F202" s="80">
        <v>1.1127258068325241E-2</v>
      </c>
      <c r="G202" s="80">
        <v>1.1834598915836891E-2</v>
      </c>
      <c r="H202" s="81">
        <v>-1.5743082994556529E-2</v>
      </c>
    </row>
    <row r="203" spans="1:8" x14ac:dyDescent="0.25">
      <c r="A203" s="82">
        <v>39012</v>
      </c>
      <c r="B203" s="83">
        <v>4.6882496782802638E-2</v>
      </c>
      <c r="C203" s="83">
        <v>1.249086790660677E-2</v>
      </c>
      <c r="D203" s="83">
        <v>1.48891671567584E-2</v>
      </c>
      <c r="E203" s="83">
        <v>1.9006847966516E-2</v>
      </c>
      <c r="F203" s="83">
        <v>5.4628538643478799E-3</v>
      </c>
      <c r="G203" s="83">
        <v>8.2017016944287546E-3</v>
      </c>
      <c r="H203" s="84">
        <v>-1.3168941805855171E-2</v>
      </c>
    </row>
    <row r="204" spans="1:8" x14ac:dyDescent="0.25">
      <c r="A204" s="79">
        <v>39019</v>
      </c>
      <c r="B204" s="80">
        <v>8.9770736143477664E-2</v>
      </c>
      <c r="C204" s="80">
        <v>1.3769157505335311E-2</v>
      </c>
      <c r="D204" s="80">
        <v>2.1660136679982189E-2</v>
      </c>
      <c r="E204" s="80">
        <v>4.5025119960109813E-2</v>
      </c>
      <c r="F204" s="80">
        <v>7.8978277830758208E-3</v>
      </c>
      <c r="G204" s="80">
        <v>2.4975838948212759E-2</v>
      </c>
      <c r="H204" s="81">
        <v>-2.3557344733238231E-2</v>
      </c>
    </row>
    <row r="205" spans="1:8" x14ac:dyDescent="0.25">
      <c r="A205" s="82">
        <v>39026</v>
      </c>
      <c r="B205" s="83">
        <v>8.8998962321591185E-2</v>
      </c>
      <c r="C205" s="83">
        <v>2.7350832018511469E-2</v>
      </c>
      <c r="D205" s="83">
        <v>2.4471232801904729E-2</v>
      </c>
      <c r="E205" s="83">
        <v>4.3434800375773602E-2</v>
      </c>
      <c r="F205" s="83">
        <v>4.7107350684572492E-3</v>
      </c>
      <c r="G205" s="83">
        <v>1.5946102885330479E-2</v>
      </c>
      <c r="H205" s="84">
        <v>-2.6914740828386342E-2</v>
      </c>
    </row>
    <row r="206" spans="1:8" x14ac:dyDescent="0.25">
      <c r="A206" s="79">
        <v>39033</v>
      </c>
      <c r="B206" s="80">
        <v>6.5171858693745366E-2</v>
      </c>
      <c r="C206" s="80">
        <v>1.473097155129705E-2</v>
      </c>
      <c r="D206" s="80">
        <v>1.750732488476469E-2</v>
      </c>
      <c r="E206" s="80">
        <v>2.4560089891460621E-2</v>
      </c>
      <c r="F206" s="80">
        <v>9.9852465469456118E-3</v>
      </c>
      <c r="G206" s="80">
        <v>1.7552620939736911E-2</v>
      </c>
      <c r="H206" s="81">
        <v>-1.9164395120459522E-2</v>
      </c>
    </row>
    <row r="207" spans="1:8" x14ac:dyDescent="0.25">
      <c r="A207" s="82">
        <v>39040</v>
      </c>
      <c r="B207" s="83">
        <v>5.7781612964830108E-2</v>
      </c>
      <c r="C207" s="83">
        <v>1.897713979636333E-2</v>
      </c>
      <c r="D207" s="83">
        <v>1.326371380009991E-2</v>
      </c>
      <c r="E207" s="83">
        <v>2.121960457277499E-2</v>
      </c>
      <c r="F207" s="83">
        <v>8.223483632704141E-3</v>
      </c>
      <c r="G207" s="83">
        <v>1.2486277884492291E-2</v>
      </c>
      <c r="H207" s="84">
        <v>-1.6388606721604561E-2</v>
      </c>
    </row>
    <row r="208" spans="1:8" x14ac:dyDescent="0.25">
      <c r="A208" s="79">
        <v>39047</v>
      </c>
      <c r="B208" s="80">
        <v>5.9167953231830418E-2</v>
      </c>
      <c r="C208" s="80">
        <v>1.998641511440747E-2</v>
      </c>
      <c r="D208" s="80">
        <v>1.280130650826678E-2</v>
      </c>
      <c r="E208" s="80">
        <v>1.8406184575934369E-2</v>
      </c>
      <c r="F208" s="80">
        <v>1.415811527722898E-2</v>
      </c>
      <c r="G208" s="80">
        <v>1.139160864080843E-2</v>
      </c>
      <c r="H208" s="81">
        <v>-1.7575676884815612E-2</v>
      </c>
    </row>
    <row r="209" spans="1:8" x14ac:dyDescent="0.25">
      <c r="A209" s="82">
        <v>39054</v>
      </c>
      <c r="B209" s="83">
        <v>0.10154044637636531</v>
      </c>
      <c r="C209" s="83">
        <v>1.9170239616717571E-2</v>
      </c>
      <c r="D209" s="83">
        <v>2.0637719229340601E-2</v>
      </c>
      <c r="E209" s="83">
        <v>4.291387859332408E-2</v>
      </c>
      <c r="F209" s="83">
        <v>1.723763170559808E-2</v>
      </c>
      <c r="G209" s="83">
        <v>2.8245641238411109E-2</v>
      </c>
      <c r="H209" s="84">
        <v>-2.6664664007026131E-2</v>
      </c>
    </row>
    <row r="210" spans="1:8" x14ac:dyDescent="0.25">
      <c r="A210" s="79">
        <v>39061</v>
      </c>
      <c r="B210" s="80">
        <v>6.0717711942550462E-2</v>
      </c>
      <c r="C210" s="80">
        <v>1.962704160513808E-2</v>
      </c>
      <c r="D210" s="80">
        <v>1.2022733542669171E-2</v>
      </c>
      <c r="E210" s="80">
        <v>2.6935247455930261E-2</v>
      </c>
      <c r="F210" s="80">
        <v>4.8679143501946806E-3</v>
      </c>
      <c r="G210" s="80">
        <v>1.4096822694579819E-2</v>
      </c>
      <c r="H210" s="81">
        <v>-1.6832047705961549E-2</v>
      </c>
    </row>
    <row r="211" spans="1:8" x14ac:dyDescent="0.25">
      <c r="A211" s="82">
        <v>39068</v>
      </c>
      <c r="B211" s="83">
        <v>8.5121227252539344E-2</v>
      </c>
      <c r="C211" s="83">
        <v>2.4981955194417121E-2</v>
      </c>
      <c r="D211" s="83">
        <v>1.793106671443423E-2</v>
      </c>
      <c r="E211" s="83">
        <v>3.1698196385370733E-2</v>
      </c>
      <c r="F211" s="83">
        <v>1.3285626824797791E-2</v>
      </c>
      <c r="G211" s="83">
        <v>2.1569576796138142E-2</v>
      </c>
      <c r="H211" s="84">
        <v>-2.4345194662618669E-2</v>
      </c>
    </row>
    <row r="212" spans="1:8" x14ac:dyDescent="0.25">
      <c r="A212" s="79">
        <v>39075</v>
      </c>
      <c r="B212" s="80">
        <v>6.1389752891243009E-2</v>
      </c>
      <c r="C212" s="80">
        <v>1.8280441533230749E-2</v>
      </c>
      <c r="D212" s="80">
        <v>1.6518113428251619E-2</v>
      </c>
      <c r="E212" s="80">
        <v>2.3348429552993578E-2</v>
      </c>
      <c r="F212" s="80">
        <v>1.486643391625111E-2</v>
      </c>
      <c r="G212" s="80">
        <v>7.5403007039357784E-3</v>
      </c>
      <c r="H212" s="81">
        <v>-1.916396624341983E-2</v>
      </c>
    </row>
    <row r="213" spans="1:8" x14ac:dyDescent="0.25">
      <c r="A213" s="82">
        <v>39082</v>
      </c>
      <c r="B213" s="83">
        <v>3.1408737896472243E-2</v>
      </c>
      <c r="C213" s="83">
        <v>1.5508977174886871E-2</v>
      </c>
      <c r="D213" s="83">
        <v>1.3750803473192651E-2</v>
      </c>
      <c r="E213" s="83">
        <v>8.1515074568548097E-3</v>
      </c>
      <c r="F213" s="83">
        <v>2.478717090595156E-3</v>
      </c>
      <c r="G213" s="83">
        <v>3.2890548760021918E-3</v>
      </c>
      <c r="H213" s="84">
        <v>-1.1770322175059441E-2</v>
      </c>
    </row>
    <row r="214" spans="1:8" x14ac:dyDescent="0.25">
      <c r="A214" s="79">
        <v>39089</v>
      </c>
      <c r="B214" s="80">
        <v>0.1023935323009723</v>
      </c>
      <c r="C214" s="80">
        <v>2.8541496510808981E-2</v>
      </c>
      <c r="D214" s="80">
        <v>2.304820840978378E-2</v>
      </c>
      <c r="E214" s="80">
        <v>2.8359846595589981E-2</v>
      </c>
      <c r="F214" s="80">
        <v>1.928692266964498E-2</v>
      </c>
      <c r="G214" s="80">
        <v>3.3880561367952318E-2</v>
      </c>
      <c r="H214" s="81">
        <v>-3.0723503252807739E-2</v>
      </c>
    </row>
    <row r="215" spans="1:8" x14ac:dyDescent="0.25">
      <c r="A215" s="82">
        <v>39096</v>
      </c>
      <c r="B215" s="83">
        <v>7.3926051068072068E-2</v>
      </c>
      <c r="C215" s="83">
        <v>2.8815603152504119E-2</v>
      </c>
      <c r="D215" s="83">
        <v>1.8835411061537341E-2</v>
      </c>
      <c r="E215" s="83">
        <v>1.544645743395065E-2</v>
      </c>
      <c r="F215" s="83">
        <v>2.5735339587107869E-2</v>
      </c>
      <c r="G215" s="83">
        <v>1.4545983746471029E-2</v>
      </c>
      <c r="H215" s="84">
        <v>-2.945274391349894E-2</v>
      </c>
    </row>
    <row r="216" spans="1:8" x14ac:dyDescent="0.25">
      <c r="A216" s="79">
        <v>39103</v>
      </c>
      <c r="B216" s="80">
        <v>4.835326669124293E-2</v>
      </c>
      <c r="C216" s="80">
        <v>1.429414321277154E-2</v>
      </c>
      <c r="D216" s="80">
        <v>1.2453240741341831E-2</v>
      </c>
      <c r="E216" s="80">
        <v>8.4867654668443204E-3</v>
      </c>
      <c r="F216" s="80">
        <v>5.2586025375653492E-3</v>
      </c>
      <c r="G216" s="80">
        <v>2.2833310296097122E-2</v>
      </c>
      <c r="H216" s="81">
        <v>-1.4972795563377231E-2</v>
      </c>
    </row>
    <row r="217" spans="1:8" x14ac:dyDescent="0.25">
      <c r="A217" s="82">
        <v>39110</v>
      </c>
      <c r="B217" s="83">
        <v>4.8116806073354133E-2</v>
      </c>
      <c r="C217" s="83">
        <v>1.691256385901534E-2</v>
      </c>
      <c r="D217" s="83">
        <v>1.310535806998888E-2</v>
      </c>
      <c r="E217" s="83">
        <v>1.811912727768843E-2</v>
      </c>
      <c r="F217" s="83">
        <v>8.6246045975189173E-3</v>
      </c>
      <c r="G217" s="83">
        <v>8.8216818031578818E-3</v>
      </c>
      <c r="H217" s="84">
        <v>-1.746652953401532E-2</v>
      </c>
    </row>
    <row r="218" spans="1:8" x14ac:dyDescent="0.25">
      <c r="A218" s="79">
        <v>39117</v>
      </c>
      <c r="B218" s="80">
        <v>6.2676115545107422E-2</v>
      </c>
      <c r="C218" s="80">
        <v>2.183400370169555E-2</v>
      </c>
      <c r="D218" s="80">
        <v>1.405517680832747E-2</v>
      </c>
      <c r="E218" s="80">
        <v>2.6732556637558819E-2</v>
      </c>
      <c r="F218" s="80">
        <v>8.9935403638480762E-3</v>
      </c>
      <c r="G218" s="80">
        <v>1.3751729320316231E-2</v>
      </c>
      <c r="H218" s="81">
        <v>-2.2690891286638731E-2</v>
      </c>
    </row>
    <row r="219" spans="1:8" x14ac:dyDescent="0.25">
      <c r="A219" s="82">
        <v>39124</v>
      </c>
      <c r="B219" s="83">
        <v>6.8187915294613877E-2</v>
      </c>
      <c r="C219" s="83">
        <v>2.2313565199072499E-2</v>
      </c>
      <c r="D219" s="83">
        <v>1.4056490565418019E-2</v>
      </c>
      <c r="E219" s="83">
        <v>2.815748271710385E-2</v>
      </c>
      <c r="F219" s="83">
        <v>1.7820172324632989E-2</v>
      </c>
      <c r="G219" s="83">
        <v>1.089519773571641E-2</v>
      </c>
      <c r="H219" s="84">
        <v>-2.5054993247329901E-2</v>
      </c>
    </row>
    <row r="220" spans="1:8" x14ac:dyDescent="0.25">
      <c r="A220" s="79">
        <v>39131</v>
      </c>
      <c r="B220" s="80">
        <v>5.7362714157364082E-2</v>
      </c>
      <c r="C220" s="80">
        <v>1.5439282320205239E-2</v>
      </c>
      <c r="D220" s="80">
        <v>1.636171089218693E-2</v>
      </c>
      <c r="E220" s="80">
        <v>1.4024859011745709E-2</v>
      </c>
      <c r="F220" s="80">
        <v>2.124461411668364E-2</v>
      </c>
      <c r="G220" s="80">
        <v>1.0210748447480119E-2</v>
      </c>
      <c r="H220" s="81">
        <v>-1.9918500630937561E-2</v>
      </c>
    </row>
    <row r="221" spans="1:8" x14ac:dyDescent="0.25">
      <c r="A221" s="82">
        <v>39138</v>
      </c>
      <c r="B221" s="83">
        <v>6.1765733160067011E-2</v>
      </c>
      <c r="C221" s="83">
        <v>1.521740606820368E-2</v>
      </c>
      <c r="D221" s="83">
        <v>1.42479954927265E-2</v>
      </c>
      <c r="E221" s="83">
        <v>2.3366338028193191E-2</v>
      </c>
      <c r="F221" s="83">
        <v>5.0240074237466311E-3</v>
      </c>
      <c r="G221" s="83">
        <v>2.1219832073243829E-2</v>
      </c>
      <c r="H221" s="84">
        <v>-1.730984592604682E-2</v>
      </c>
    </row>
    <row r="222" spans="1:8" x14ac:dyDescent="0.25">
      <c r="A222" s="79">
        <v>39145</v>
      </c>
      <c r="B222" s="80">
        <v>0.15095428218528481</v>
      </c>
      <c r="C222" s="80">
        <v>2.4250629956513989E-2</v>
      </c>
      <c r="D222" s="80">
        <v>2.4260265188523551E-2</v>
      </c>
      <c r="E222" s="80">
        <v>7.7132920869578819E-2</v>
      </c>
      <c r="F222" s="80">
        <v>2.3099562405809581E-2</v>
      </c>
      <c r="G222" s="80">
        <v>4.7634761144717958E-2</v>
      </c>
      <c r="H222" s="81">
        <v>-4.5423857379859073E-2</v>
      </c>
    </row>
    <row r="223" spans="1:8" x14ac:dyDescent="0.25">
      <c r="A223" s="82">
        <v>39152</v>
      </c>
      <c r="B223" s="83">
        <v>0.12618853499428179</v>
      </c>
      <c r="C223" s="83">
        <v>2.656945218135038E-2</v>
      </c>
      <c r="D223" s="83">
        <v>2.0574628807751079E-2</v>
      </c>
      <c r="E223" s="83">
        <v>7.1647189012642304E-2</v>
      </c>
      <c r="F223" s="83">
        <v>2.7626857902903462E-2</v>
      </c>
      <c r="G223" s="83">
        <v>3.053488204335246E-2</v>
      </c>
      <c r="H223" s="84">
        <v>-5.0764474953717893E-2</v>
      </c>
    </row>
    <row r="224" spans="1:8" x14ac:dyDescent="0.25">
      <c r="A224" s="79">
        <v>39159</v>
      </c>
      <c r="B224" s="80">
        <v>0.1056867679693365</v>
      </c>
      <c r="C224" s="80">
        <v>2.848418457278817E-2</v>
      </c>
      <c r="D224" s="80">
        <v>1.8786772928009829E-2</v>
      </c>
      <c r="E224" s="80">
        <v>6.3465383770860861E-2</v>
      </c>
      <c r="F224" s="80">
        <v>1.4416376723758499E-2</v>
      </c>
      <c r="G224" s="80">
        <v>3.077670674330054E-2</v>
      </c>
      <c r="H224" s="81">
        <v>-5.0242656769381402E-2</v>
      </c>
    </row>
    <row r="225" spans="1:8" x14ac:dyDescent="0.25">
      <c r="A225" s="82">
        <v>39166</v>
      </c>
      <c r="B225" s="83">
        <v>9.9496484744533847E-2</v>
      </c>
      <c r="C225" s="83">
        <v>2.0255029950421981E-2</v>
      </c>
      <c r="D225" s="83">
        <v>2.531422421367378E-2</v>
      </c>
      <c r="E225" s="83">
        <v>6.6782545192025325E-2</v>
      </c>
      <c r="F225" s="83">
        <v>1.3373607719077221E-2</v>
      </c>
      <c r="G225" s="83">
        <v>2.765337790112218E-2</v>
      </c>
      <c r="H225" s="84">
        <v>-5.3882300231786653E-2</v>
      </c>
    </row>
    <row r="226" spans="1:8" x14ac:dyDescent="0.25">
      <c r="A226" s="79">
        <v>39173</v>
      </c>
      <c r="B226" s="80">
        <v>9.9552932704559824E-2</v>
      </c>
      <c r="C226" s="80">
        <v>2.02691774219423E-2</v>
      </c>
      <c r="D226" s="80">
        <v>1.980682069496233E-2</v>
      </c>
      <c r="E226" s="80">
        <v>6.3953788877905107E-2</v>
      </c>
      <c r="F226" s="80">
        <v>4.8257630372740114E-3</v>
      </c>
      <c r="G226" s="80">
        <v>4.5964889862959567E-2</v>
      </c>
      <c r="H226" s="81">
        <v>-5.5267507190483477E-2</v>
      </c>
    </row>
    <row r="227" spans="1:8" x14ac:dyDescent="0.25">
      <c r="A227" s="82">
        <v>39180</v>
      </c>
      <c r="B227" s="83">
        <v>8.780329560825971E-2</v>
      </c>
      <c r="C227" s="83">
        <v>2.0960577852286361E-2</v>
      </c>
      <c r="D227" s="83">
        <v>1.9264518809171238E-2</v>
      </c>
      <c r="E227" s="83">
        <v>3.8510898815842333E-2</v>
      </c>
      <c r="F227" s="83">
        <v>2.6129400123284761E-2</v>
      </c>
      <c r="G227" s="83">
        <v>3.2663239972559127E-2</v>
      </c>
      <c r="H227" s="84">
        <v>-4.972533996488411E-2</v>
      </c>
    </row>
    <row r="228" spans="1:8" x14ac:dyDescent="0.25">
      <c r="A228" s="79">
        <v>39187</v>
      </c>
      <c r="B228" s="80">
        <v>6.9462630722340366E-2</v>
      </c>
      <c r="C228" s="80">
        <v>1.7767133867963341E-2</v>
      </c>
      <c r="D228" s="80">
        <v>2.167981956263549E-2</v>
      </c>
      <c r="E228" s="80">
        <v>4.5487921166758302E-2</v>
      </c>
      <c r="F228" s="80">
        <v>6.7930909905745806E-3</v>
      </c>
      <c r="G228" s="80">
        <v>2.19795183268514E-2</v>
      </c>
      <c r="H228" s="81">
        <v>-4.4244853192442757E-2</v>
      </c>
    </row>
    <row r="229" spans="1:8" x14ac:dyDescent="0.25">
      <c r="A229" s="82">
        <v>39194</v>
      </c>
      <c r="B229" s="83">
        <v>6.0036433595092857E-2</v>
      </c>
      <c r="C229" s="83">
        <v>1.7713761353104051E-2</v>
      </c>
      <c r="D229" s="83">
        <v>1.8639295608812011E-2</v>
      </c>
      <c r="E229" s="83">
        <v>2.390941907283204E-2</v>
      </c>
      <c r="F229" s="83">
        <v>1.252527524439935E-2</v>
      </c>
      <c r="G229" s="83">
        <v>1.9676308496823839E-2</v>
      </c>
      <c r="H229" s="84">
        <v>-3.2427626180878431E-2</v>
      </c>
    </row>
    <row r="230" spans="1:8" x14ac:dyDescent="0.25">
      <c r="A230" s="79">
        <v>39201</v>
      </c>
      <c r="B230" s="80">
        <v>5.8806340483366998E-2</v>
      </c>
      <c r="C230" s="80">
        <v>1.9902529109116999E-2</v>
      </c>
      <c r="D230" s="80">
        <v>1.669296593159781E-2</v>
      </c>
      <c r="E230" s="80">
        <v>2.5701308040507381E-2</v>
      </c>
      <c r="F230" s="80">
        <v>5.4705925346307501E-3</v>
      </c>
      <c r="G230" s="80">
        <v>2.1538116854231119E-2</v>
      </c>
      <c r="H230" s="81">
        <v>-3.0499171986717061E-2</v>
      </c>
    </row>
    <row r="231" spans="1:8" x14ac:dyDescent="0.25">
      <c r="A231" s="82">
        <v>39208</v>
      </c>
      <c r="B231" s="83">
        <v>8.2077812251065502E-2</v>
      </c>
      <c r="C231" s="83">
        <v>2.1716167508647459E-2</v>
      </c>
      <c r="D231" s="83">
        <v>2.5700021035383009E-2</v>
      </c>
      <c r="E231" s="83">
        <v>3.5757586725978063E-2</v>
      </c>
      <c r="F231" s="83">
        <v>8.5102944964079979E-3</v>
      </c>
      <c r="G231" s="83">
        <v>3.1021435776045971E-2</v>
      </c>
      <c r="H231" s="84">
        <v>-4.0627693291397003E-2</v>
      </c>
    </row>
    <row r="232" spans="1:8" x14ac:dyDescent="0.25">
      <c r="A232" s="79">
        <v>39215</v>
      </c>
      <c r="B232" s="80">
        <v>6.3988774036941309E-2</v>
      </c>
      <c r="C232" s="80">
        <v>1.7686711983975551E-2</v>
      </c>
      <c r="D232" s="80">
        <v>1.7003813518604059E-2</v>
      </c>
      <c r="E232" s="80">
        <v>1.9573671517966001E-2</v>
      </c>
      <c r="F232" s="80">
        <v>6.9282596111876994E-3</v>
      </c>
      <c r="G232" s="80">
        <v>2.8415947796535539E-2</v>
      </c>
      <c r="H232" s="81">
        <v>-2.5619630391327541E-2</v>
      </c>
    </row>
    <row r="233" spans="1:8" x14ac:dyDescent="0.25">
      <c r="A233" s="82">
        <v>39222</v>
      </c>
      <c r="B233" s="83">
        <v>8.9251182254360933E-2</v>
      </c>
      <c r="C233" s="83">
        <v>2.176465774715217E-2</v>
      </c>
      <c r="D233" s="83">
        <v>2.9785101805600692E-2</v>
      </c>
      <c r="E233" s="83">
        <v>3.1349792601305188E-2</v>
      </c>
      <c r="F233" s="83">
        <v>6.7511044710656448E-3</v>
      </c>
      <c r="G233" s="83">
        <v>3.7841582912234113E-2</v>
      </c>
      <c r="H233" s="84">
        <v>-3.8241057282996871E-2</v>
      </c>
    </row>
    <row r="234" spans="1:8" x14ac:dyDescent="0.25">
      <c r="A234" s="79">
        <v>39229</v>
      </c>
      <c r="B234" s="80">
        <v>6.1314412708005639E-2</v>
      </c>
      <c r="C234" s="80">
        <v>1.8012798695749961E-2</v>
      </c>
      <c r="D234" s="80">
        <v>1.351698994016024E-2</v>
      </c>
      <c r="E234" s="80">
        <v>3.2646968847747412E-2</v>
      </c>
      <c r="F234" s="80">
        <v>8.1872658390947459E-3</v>
      </c>
      <c r="G234" s="80">
        <v>1.8427619667812371E-2</v>
      </c>
      <c r="H234" s="81">
        <v>-2.9477230282559091E-2</v>
      </c>
    </row>
    <row r="235" spans="1:8" x14ac:dyDescent="0.25">
      <c r="A235" s="82">
        <v>39236</v>
      </c>
      <c r="B235" s="83">
        <v>7.470457927981039E-2</v>
      </c>
      <c r="C235" s="83">
        <v>1.8687563928495542E-2</v>
      </c>
      <c r="D235" s="83">
        <v>1.724311383574877E-2</v>
      </c>
      <c r="E235" s="83">
        <v>3.3613470692955977E-2</v>
      </c>
      <c r="F235" s="83">
        <v>1.0747073181966851E-2</v>
      </c>
      <c r="G235" s="83">
        <v>2.6420223091060981E-2</v>
      </c>
      <c r="H235" s="84">
        <v>-3.2006865450417733E-2</v>
      </c>
    </row>
    <row r="236" spans="1:8" x14ac:dyDescent="0.25">
      <c r="A236" s="79">
        <v>39243</v>
      </c>
      <c r="B236" s="80">
        <v>0.1141701846529905</v>
      </c>
      <c r="C236" s="80">
        <v>2.7731255659942399E-2</v>
      </c>
      <c r="D236" s="80">
        <v>3.2788250415184093E-2</v>
      </c>
      <c r="E236" s="80">
        <v>4.9859153621762603E-2</v>
      </c>
      <c r="F236" s="80">
        <v>6.7719871580534143E-3</v>
      </c>
      <c r="G236" s="80">
        <v>4.587375435274902E-2</v>
      </c>
      <c r="H236" s="81">
        <v>-4.8854216554701027E-2</v>
      </c>
    </row>
    <row r="237" spans="1:8" x14ac:dyDescent="0.25">
      <c r="A237" s="82">
        <v>39250</v>
      </c>
      <c r="B237" s="83">
        <v>0.1148762539797038</v>
      </c>
      <c r="C237" s="83">
        <v>2.5746307812277651E-2</v>
      </c>
      <c r="D237" s="83">
        <v>2.9394551561290009E-2</v>
      </c>
      <c r="E237" s="83">
        <v>4.730699023698396E-2</v>
      </c>
      <c r="F237" s="83">
        <v>2.2634522973009458E-2</v>
      </c>
      <c r="G237" s="83">
        <v>4.0127995919634979E-2</v>
      </c>
      <c r="H237" s="84">
        <v>-5.0334114523492263E-2</v>
      </c>
    </row>
    <row r="238" spans="1:8" x14ac:dyDescent="0.25">
      <c r="A238" s="79">
        <v>39257</v>
      </c>
      <c r="B238" s="80">
        <v>0.10982223242872501</v>
      </c>
      <c r="C238" s="80">
        <v>3.1055231154303239E-2</v>
      </c>
      <c r="D238" s="80">
        <v>2.3509836137221081E-2</v>
      </c>
      <c r="E238" s="80">
        <v>2.9031953966417529E-2</v>
      </c>
      <c r="F238" s="80">
        <v>2.3442524435984519E-2</v>
      </c>
      <c r="G238" s="80">
        <v>4.5470509644260818E-2</v>
      </c>
      <c r="H238" s="81">
        <v>-4.2687822909462179E-2</v>
      </c>
    </row>
    <row r="239" spans="1:8" x14ac:dyDescent="0.25">
      <c r="A239" s="82">
        <v>39264</v>
      </c>
      <c r="B239" s="83">
        <v>8.0537843937651066E-2</v>
      </c>
      <c r="C239" s="83">
        <v>2.0991046593407819E-2</v>
      </c>
      <c r="D239" s="83">
        <v>2.1265727517332359E-2</v>
      </c>
      <c r="E239" s="83">
        <v>3.6741148864844447E-2</v>
      </c>
      <c r="F239" s="83">
        <v>1.169620001289449E-2</v>
      </c>
      <c r="G239" s="83">
        <v>2.5877891580581212E-2</v>
      </c>
      <c r="H239" s="84">
        <v>-3.6034170631409262E-2</v>
      </c>
    </row>
    <row r="240" spans="1:8" x14ac:dyDescent="0.25">
      <c r="A240" s="79">
        <v>39271</v>
      </c>
      <c r="B240" s="80">
        <v>0.1104541392335585</v>
      </c>
      <c r="C240" s="80">
        <v>3.1623278140738523E-2</v>
      </c>
      <c r="D240" s="80">
        <v>3.308016174851304E-2</v>
      </c>
      <c r="E240" s="80">
        <v>3.3980408008101322E-2</v>
      </c>
      <c r="F240" s="80">
        <v>1.3044268370893029E-2</v>
      </c>
      <c r="G240" s="80">
        <v>4.5303697599377718E-2</v>
      </c>
      <c r="H240" s="81">
        <v>-4.6577674634065133E-2</v>
      </c>
    </row>
    <row r="241" spans="1:8" x14ac:dyDescent="0.25">
      <c r="A241" s="82">
        <v>39278</v>
      </c>
      <c r="B241" s="83">
        <v>9.1963878963054968E-2</v>
      </c>
      <c r="C241" s="83">
        <v>2.6441352648454309E-2</v>
      </c>
      <c r="D241" s="83">
        <v>3.1488494670589118E-2</v>
      </c>
      <c r="E241" s="83">
        <v>3.5457934329148282E-2</v>
      </c>
      <c r="F241" s="83">
        <v>1.288164347019354E-2</v>
      </c>
      <c r="G241" s="83">
        <v>3.1167815140013232E-2</v>
      </c>
      <c r="H241" s="84">
        <v>-4.547336129534351E-2</v>
      </c>
    </row>
    <row r="242" spans="1:8" x14ac:dyDescent="0.25">
      <c r="A242" s="79">
        <v>39285</v>
      </c>
      <c r="B242" s="80">
        <v>7.6020933187254267E-2</v>
      </c>
      <c r="C242" s="80">
        <v>2.4543549538619879E-2</v>
      </c>
      <c r="D242" s="80">
        <v>2.5693501488229169E-2</v>
      </c>
      <c r="E242" s="80">
        <v>2.952181885708988E-2</v>
      </c>
      <c r="F242" s="80">
        <v>3.1650110430850118E-3</v>
      </c>
      <c r="G242" s="80">
        <v>3.0255049141636601E-2</v>
      </c>
      <c r="H242" s="81">
        <v>-3.715799688140628E-2</v>
      </c>
    </row>
    <row r="243" spans="1:8" x14ac:dyDescent="0.25">
      <c r="A243" s="82">
        <v>39292</v>
      </c>
      <c r="B243" s="83">
        <v>0.2200456548631454</v>
      </c>
      <c r="C243" s="83">
        <v>4.9388322953660371E-2</v>
      </c>
      <c r="D243" s="83">
        <v>4.5117443911314559E-2</v>
      </c>
      <c r="E243" s="83">
        <v>9.800016157121845E-2</v>
      </c>
      <c r="F243" s="83">
        <v>4.3168030605558759E-2</v>
      </c>
      <c r="G243" s="83">
        <v>8.7645182003800073E-2</v>
      </c>
      <c r="H243" s="84">
        <v>-0.1032734861824068</v>
      </c>
    </row>
    <row r="244" spans="1:8" x14ac:dyDescent="0.25">
      <c r="A244" s="79">
        <v>39299</v>
      </c>
      <c r="B244" s="80">
        <v>0.20656283076485801</v>
      </c>
      <c r="C244" s="80">
        <v>3.8456389426011893E-2</v>
      </c>
      <c r="D244" s="80">
        <v>4.5477780135195482E-2</v>
      </c>
      <c r="E244" s="80">
        <v>9.1242831608386879E-2</v>
      </c>
      <c r="F244" s="80">
        <v>3.2329962329045718E-2</v>
      </c>
      <c r="G244" s="80">
        <v>9.5276039611145905E-2</v>
      </c>
      <c r="H244" s="81">
        <v>-9.6220172344927885E-2</v>
      </c>
    </row>
    <row r="245" spans="1:8" x14ac:dyDescent="0.25">
      <c r="A245" s="82">
        <v>39306</v>
      </c>
      <c r="B245" s="83">
        <v>0.26364367880615691</v>
      </c>
      <c r="C245" s="83">
        <v>6.4860805416510597E-2</v>
      </c>
      <c r="D245" s="83">
        <v>5.2768100453052642E-2</v>
      </c>
      <c r="E245" s="83">
        <v>0.1227646677450266</v>
      </c>
      <c r="F245" s="83">
        <v>3.5192678659956123E-2</v>
      </c>
      <c r="G245" s="83">
        <v>0.1148790887523749</v>
      </c>
      <c r="H245" s="84">
        <v>-0.12682166222076399</v>
      </c>
    </row>
    <row r="246" spans="1:8" x14ac:dyDescent="0.25">
      <c r="A246" s="79">
        <v>39313</v>
      </c>
      <c r="B246" s="80">
        <v>0.28893448439804981</v>
      </c>
      <c r="C246" s="80">
        <v>6.888022665355828E-2</v>
      </c>
      <c r="D246" s="80">
        <v>5.1909973491804623E-2</v>
      </c>
      <c r="E246" s="80">
        <v>0.13561629792501431</v>
      </c>
      <c r="F246" s="80">
        <v>4.9857979096015421E-2</v>
      </c>
      <c r="G246" s="80">
        <v>0.1224599316007863</v>
      </c>
      <c r="H246" s="81">
        <v>-0.1397899243691291</v>
      </c>
    </row>
    <row r="247" spans="1:8" x14ac:dyDescent="0.25">
      <c r="A247" s="82">
        <v>39320</v>
      </c>
      <c r="B247" s="83">
        <v>0.38869458681090469</v>
      </c>
      <c r="C247" s="83">
        <v>7.8552814846186841E-2</v>
      </c>
      <c r="D247" s="83">
        <v>6.3077621176769072E-2</v>
      </c>
      <c r="E247" s="83">
        <v>0.1465641799557669</v>
      </c>
      <c r="F247" s="83">
        <v>4.3534850133443562E-2</v>
      </c>
      <c r="G247" s="83">
        <v>0.20921570691748639</v>
      </c>
      <c r="H247" s="84">
        <v>-0.1522505862187481</v>
      </c>
    </row>
    <row r="248" spans="1:8" x14ac:dyDescent="0.25">
      <c r="A248" s="79">
        <v>39327</v>
      </c>
      <c r="B248" s="80">
        <v>0.34631254915127169</v>
      </c>
      <c r="C248" s="80">
        <v>7.5482476683065292E-2</v>
      </c>
      <c r="D248" s="80">
        <v>5.1442347334863192E-2</v>
      </c>
      <c r="E248" s="80">
        <v>0.12713711641192951</v>
      </c>
      <c r="F248" s="80">
        <v>2.1257318741217439E-2</v>
      </c>
      <c r="G248" s="80">
        <v>0.19542745951256099</v>
      </c>
      <c r="H248" s="81">
        <v>-0.12443416953236471</v>
      </c>
    </row>
    <row r="249" spans="1:8" x14ac:dyDescent="0.25">
      <c r="A249" s="82">
        <v>39334</v>
      </c>
      <c r="B249" s="83">
        <v>0.258059131356984</v>
      </c>
      <c r="C249" s="83">
        <v>6.3331717454778377E-2</v>
      </c>
      <c r="D249" s="83">
        <v>3.9738218876979051E-2</v>
      </c>
      <c r="E249" s="83">
        <v>0.1126197196579682</v>
      </c>
      <c r="F249" s="83">
        <v>1.0197550412445329E-2</v>
      </c>
      <c r="G249" s="83">
        <v>0.1283551980694615</v>
      </c>
      <c r="H249" s="84">
        <v>-9.6183273114648457E-2</v>
      </c>
    </row>
    <row r="250" spans="1:8" x14ac:dyDescent="0.25">
      <c r="A250" s="79">
        <v>39341</v>
      </c>
      <c r="B250" s="80">
        <v>0.25188261453349059</v>
      </c>
      <c r="C250" s="80">
        <v>6.0842424282936659E-2</v>
      </c>
      <c r="D250" s="80">
        <v>4.364263473948525E-2</v>
      </c>
      <c r="E250" s="80">
        <v>0.1181224491965077</v>
      </c>
      <c r="F250" s="80">
        <v>3.7757895477473727E-2</v>
      </c>
      <c r="G250" s="80">
        <v>0.12959553302865109</v>
      </c>
      <c r="H250" s="81">
        <v>-0.1380783221915638</v>
      </c>
    </row>
    <row r="251" spans="1:8" x14ac:dyDescent="0.25">
      <c r="A251" s="82">
        <v>39348</v>
      </c>
      <c r="B251" s="83">
        <v>0.31772005189460462</v>
      </c>
      <c r="C251" s="83">
        <v>7.2019903071571759E-2</v>
      </c>
      <c r="D251" s="83">
        <v>6.7452618908582632E-2</v>
      </c>
      <c r="E251" s="83">
        <v>0.1331176356463844</v>
      </c>
      <c r="F251" s="83">
        <v>5.8611893907899532E-2</v>
      </c>
      <c r="G251" s="83">
        <v>0.16451961004390039</v>
      </c>
      <c r="H251" s="84">
        <v>-0.1780016096837341</v>
      </c>
    </row>
    <row r="252" spans="1:8" x14ac:dyDescent="0.25">
      <c r="A252" s="79">
        <v>39355</v>
      </c>
      <c r="B252" s="80">
        <v>0.25505397409101849</v>
      </c>
      <c r="C252" s="80">
        <v>5.9940518540175652E-2</v>
      </c>
      <c r="D252" s="80">
        <v>4.4186693694280472E-2</v>
      </c>
      <c r="E252" s="80">
        <v>9.5255451259559989E-2</v>
      </c>
      <c r="F252" s="80">
        <v>3.6979101975152168E-2</v>
      </c>
      <c r="G252" s="80">
        <v>0.14630250293208841</v>
      </c>
      <c r="H252" s="81">
        <v>-0.12761029431023821</v>
      </c>
    </row>
    <row r="253" spans="1:8" x14ac:dyDescent="0.25">
      <c r="A253" s="82">
        <v>39362</v>
      </c>
      <c r="B253" s="83">
        <v>0.18349500932592239</v>
      </c>
      <c r="C253" s="83">
        <v>4.8724205630061149E-2</v>
      </c>
      <c r="D253" s="83">
        <v>3.1369705379486752E-2</v>
      </c>
      <c r="E253" s="83">
        <v>6.0894527465945987E-2</v>
      </c>
      <c r="F253" s="83">
        <v>2.7342352701887271E-2</v>
      </c>
      <c r="G253" s="83">
        <v>0.1147039509989192</v>
      </c>
      <c r="H253" s="84">
        <v>-9.9539732850377954E-2</v>
      </c>
    </row>
    <row r="254" spans="1:8" x14ac:dyDescent="0.25">
      <c r="A254" s="79">
        <v>39369</v>
      </c>
      <c r="B254" s="80">
        <v>0.1802568717668567</v>
      </c>
      <c r="C254" s="80">
        <v>6.1255014953707422E-2</v>
      </c>
      <c r="D254" s="80">
        <v>4.2250681216349111E-2</v>
      </c>
      <c r="E254" s="80">
        <v>5.3185510598395519E-2</v>
      </c>
      <c r="F254" s="80">
        <v>3.2289878829374848E-2</v>
      </c>
      <c r="G254" s="80">
        <v>0.11243151267608301</v>
      </c>
      <c r="H254" s="81">
        <v>-0.1211557265070532</v>
      </c>
    </row>
    <row r="255" spans="1:8" x14ac:dyDescent="0.25">
      <c r="A255" s="82">
        <v>39376</v>
      </c>
      <c r="B255" s="83">
        <v>0.1976445073725393</v>
      </c>
      <c r="C255" s="83">
        <v>5.8528533691110357E-2</v>
      </c>
      <c r="D255" s="83">
        <v>5.2943206085394018E-2</v>
      </c>
      <c r="E255" s="83">
        <v>6.8243571840056291E-2</v>
      </c>
      <c r="F255" s="83">
        <v>1.6782446939168971E-2</v>
      </c>
      <c r="G255" s="83">
        <v>0.1166094996477785</v>
      </c>
      <c r="H255" s="84">
        <v>-0.1154627508309688</v>
      </c>
    </row>
    <row r="256" spans="1:8" x14ac:dyDescent="0.25">
      <c r="A256" s="79">
        <v>39383</v>
      </c>
      <c r="B256" s="80">
        <v>0.25901982932914119</v>
      </c>
      <c r="C256" s="80">
        <v>8.3136730742855297E-2</v>
      </c>
      <c r="D256" s="80">
        <v>6.3228649858782959E-2</v>
      </c>
      <c r="E256" s="80">
        <v>0.1103075193309852</v>
      </c>
      <c r="F256" s="80">
        <v>4.6279780940895042E-2</v>
      </c>
      <c r="G256" s="80">
        <v>0.13941834018295041</v>
      </c>
      <c r="H256" s="81">
        <v>-0.18335119172732769</v>
      </c>
    </row>
    <row r="257" spans="1:8" x14ac:dyDescent="0.25">
      <c r="A257" s="82">
        <v>39390</v>
      </c>
      <c r="B257" s="83">
        <v>0.21039641208262319</v>
      </c>
      <c r="C257" s="83">
        <v>6.5152850878132995E-2</v>
      </c>
      <c r="D257" s="83">
        <v>4.3429120810757608E-2</v>
      </c>
      <c r="E257" s="83">
        <v>8.8500564605731483E-2</v>
      </c>
      <c r="F257" s="83">
        <v>3.6459840222544802E-2</v>
      </c>
      <c r="G257" s="83">
        <v>0.1214879203017117</v>
      </c>
      <c r="H257" s="84">
        <v>-0.14463388473625541</v>
      </c>
    </row>
    <row r="258" spans="1:8" x14ac:dyDescent="0.25">
      <c r="A258" s="79">
        <v>39397</v>
      </c>
      <c r="B258" s="80">
        <v>0.2115642405029223</v>
      </c>
      <c r="C258" s="80">
        <v>5.3195548571451333E-2</v>
      </c>
      <c r="D258" s="80">
        <v>4.4444093403176767E-2</v>
      </c>
      <c r="E258" s="80">
        <v>9.1279208339989967E-2</v>
      </c>
      <c r="F258" s="80">
        <v>3.2514162044008837E-2</v>
      </c>
      <c r="G258" s="80">
        <v>0.1293127582253297</v>
      </c>
      <c r="H258" s="81">
        <v>-0.13918153008103429</v>
      </c>
    </row>
    <row r="259" spans="1:8" x14ac:dyDescent="0.25">
      <c r="A259" s="82">
        <v>39404</v>
      </c>
      <c r="B259" s="83">
        <v>0.22710419785481659</v>
      </c>
      <c r="C259" s="83">
        <v>5.9900838175189083E-2</v>
      </c>
      <c r="D259" s="83">
        <v>3.7845327463571617E-2</v>
      </c>
      <c r="E259" s="83">
        <v>0.1196873894271225</v>
      </c>
      <c r="F259" s="83">
        <v>6.6551107771648882E-2</v>
      </c>
      <c r="G259" s="83">
        <v>0.13672440718554049</v>
      </c>
      <c r="H259" s="84">
        <v>-0.19360487216825589</v>
      </c>
    </row>
    <row r="260" spans="1:8" x14ac:dyDescent="0.25">
      <c r="A260" s="79">
        <v>39411</v>
      </c>
      <c r="B260" s="80">
        <v>0.31322419901232817</v>
      </c>
      <c r="C260" s="80">
        <v>7.4860471214483096E-2</v>
      </c>
      <c r="D260" s="80">
        <v>5.4265260154534978E-2</v>
      </c>
      <c r="E260" s="80">
        <v>0.1441640649693833</v>
      </c>
      <c r="F260" s="80">
        <v>2.5313868475206239E-2</v>
      </c>
      <c r="G260" s="80">
        <v>0.17907445150805071</v>
      </c>
      <c r="H260" s="81">
        <v>-0.16445391730933009</v>
      </c>
    </row>
    <row r="261" spans="1:8" x14ac:dyDescent="0.25">
      <c r="A261" s="82">
        <v>39418</v>
      </c>
      <c r="B261" s="83">
        <v>0.30490460814937609</v>
      </c>
      <c r="C261" s="83">
        <v>8.6327002670021746E-2</v>
      </c>
      <c r="D261" s="83">
        <v>6.7286970361877044E-2</v>
      </c>
      <c r="E261" s="83">
        <v>0.138049482850371</v>
      </c>
      <c r="F261" s="83">
        <v>6.4706727345561488E-2</v>
      </c>
      <c r="G261" s="83">
        <v>0.1701967306621272</v>
      </c>
      <c r="H261" s="84">
        <v>-0.2216623057405824</v>
      </c>
    </row>
    <row r="262" spans="1:8" x14ac:dyDescent="0.25">
      <c r="A262" s="79">
        <v>39425</v>
      </c>
      <c r="B262" s="80">
        <v>0.23467571395571521</v>
      </c>
      <c r="C262" s="80">
        <v>6.36198588887711E-2</v>
      </c>
      <c r="D262" s="80">
        <v>6.0326360554410471E-2</v>
      </c>
      <c r="E262" s="80">
        <v>0.1066880762783346</v>
      </c>
      <c r="F262" s="80">
        <v>5.6355692925840667E-2</v>
      </c>
      <c r="G262" s="80">
        <v>0.12519278333459469</v>
      </c>
      <c r="H262" s="81">
        <v>-0.17750705802623629</v>
      </c>
    </row>
    <row r="263" spans="1:8" x14ac:dyDescent="0.25">
      <c r="A263" s="82">
        <v>39432</v>
      </c>
      <c r="B263" s="83">
        <v>0.21241872870198289</v>
      </c>
      <c r="C263" s="83">
        <v>4.8815817760505462E-2</v>
      </c>
      <c r="D263" s="83">
        <v>5.3669575214474102E-2</v>
      </c>
      <c r="E263" s="83">
        <v>9.0995053086177446E-2</v>
      </c>
      <c r="F263" s="83">
        <v>5.3212975540157699E-2</v>
      </c>
      <c r="G263" s="83">
        <v>0.1237557319971412</v>
      </c>
      <c r="H263" s="84">
        <v>-0.15803042489647301</v>
      </c>
    </row>
    <row r="264" spans="1:8" x14ac:dyDescent="0.25">
      <c r="A264" s="79">
        <v>39439</v>
      </c>
      <c r="B264" s="80">
        <v>0.20875998471344731</v>
      </c>
      <c r="C264" s="80">
        <v>6.1194800277457627E-2</v>
      </c>
      <c r="D264" s="80">
        <v>3.2097000318979947E-2</v>
      </c>
      <c r="E264" s="80">
        <v>9.5248653328529456E-2</v>
      </c>
      <c r="F264" s="80">
        <v>3.5076834955682687E-2</v>
      </c>
      <c r="G264" s="80">
        <v>0.1127918857528844</v>
      </c>
      <c r="H264" s="81">
        <v>-0.12764918992008681</v>
      </c>
    </row>
    <row r="265" spans="1:8" x14ac:dyDescent="0.25">
      <c r="A265" s="82">
        <v>39446</v>
      </c>
      <c r="B265" s="83">
        <v>0.17196342017147431</v>
      </c>
      <c r="C265" s="83">
        <v>5.0084436152453837E-2</v>
      </c>
      <c r="D265" s="83">
        <v>5.24515452056694E-2</v>
      </c>
      <c r="E265" s="83">
        <v>5.9895064302573159E-2</v>
      </c>
      <c r="F265" s="83">
        <v>5.0949950712620803E-2</v>
      </c>
      <c r="G265" s="83">
        <v>0.1121408143343445</v>
      </c>
      <c r="H265" s="84">
        <v>-0.15355839053618739</v>
      </c>
    </row>
    <row r="266" spans="1:8" x14ac:dyDescent="0.25">
      <c r="A266" s="79">
        <v>39453</v>
      </c>
      <c r="B266" s="80">
        <v>0.28013852172284998</v>
      </c>
      <c r="C266" s="80">
        <v>6.4329697188526686E-2</v>
      </c>
      <c r="D266" s="80">
        <v>7.913319567010578E-2</v>
      </c>
      <c r="E266" s="80">
        <v>0.1211078402897123</v>
      </c>
      <c r="F266" s="80">
        <v>6.3355252988956612E-2</v>
      </c>
      <c r="G266" s="80">
        <v>0.1555142659409364</v>
      </c>
      <c r="H266" s="81">
        <v>-0.20330173035538779</v>
      </c>
    </row>
    <row r="267" spans="1:8" x14ac:dyDescent="0.25">
      <c r="A267" s="82">
        <v>39460</v>
      </c>
      <c r="B267" s="83">
        <v>0.2916193922870316</v>
      </c>
      <c r="C267" s="83">
        <v>6.6465883353603775E-2</v>
      </c>
      <c r="D267" s="83">
        <v>5.1191225247268032E-2</v>
      </c>
      <c r="E267" s="83">
        <v>0.12722260777985911</v>
      </c>
      <c r="F267" s="83">
        <v>3.777194312060856E-2</v>
      </c>
      <c r="G267" s="83">
        <v>0.16360886289023299</v>
      </c>
      <c r="H267" s="84">
        <v>-0.15464113010454089</v>
      </c>
    </row>
    <row r="268" spans="1:8" x14ac:dyDescent="0.25">
      <c r="A268" s="79">
        <v>39467</v>
      </c>
      <c r="B268" s="80">
        <v>0.36047567995388963</v>
      </c>
      <c r="C268" s="80">
        <v>8.931493209055591E-2</v>
      </c>
      <c r="D268" s="80">
        <v>5.6494112317882747E-2</v>
      </c>
      <c r="E268" s="80">
        <v>0.15127154672562701</v>
      </c>
      <c r="F268" s="80">
        <v>6.7142895878304937E-2</v>
      </c>
      <c r="G268" s="80">
        <v>0.20307601128181541</v>
      </c>
      <c r="H268" s="81">
        <v>-0.20682381834029639</v>
      </c>
    </row>
    <row r="269" spans="1:8" x14ac:dyDescent="0.25">
      <c r="A269" s="82">
        <v>39474</v>
      </c>
      <c r="B269" s="83">
        <v>0.49506218660639012</v>
      </c>
      <c r="C269" s="83">
        <v>0.1152106798462196</v>
      </c>
      <c r="D269" s="83">
        <v>9.4128650141131004E-2</v>
      </c>
      <c r="E269" s="83">
        <v>0.18415439377075929</v>
      </c>
      <c r="F269" s="83">
        <v>9.5052577388697032E-2</v>
      </c>
      <c r="G269" s="83">
        <v>0.2419111540971568</v>
      </c>
      <c r="H269" s="84">
        <v>-0.2353952686375736</v>
      </c>
    </row>
    <row r="270" spans="1:8" x14ac:dyDescent="0.25">
      <c r="A270" s="79">
        <v>39481</v>
      </c>
      <c r="B270" s="80">
        <v>0.43659761206402392</v>
      </c>
      <c r="C270" s="80">
        <v>9.0087686233851327E-2</v>
      </c>
      <c r="D270" s="80">
        <v>8.50078023367387E-2</v>
      </c>
      <c r="E270" s="80">
        <v>0.16678974042151801</v>
      </c>
      <c r="F270" s="80">
        <v>7.1254538631680797E-2</v>
      </c>
      <c r="G270" s="80">
        <v>0.1968862537411345</v>
      </c>
      <c r="H270" s="81">
        <v>-0.17342840930089939</v>
      </c>
    </row>
    <row r="271" spans="1:8" x14ac:dyDescent="0.25">
      <c r="A271" s="82">
        <v>39488</v>
      </c>
      <c r="B271" s="83">
        <v>0.46309877247028391</v>
      </c>
      <c r="C271" s="83">
        <v>0.1041062484844001</v>
      </c>
      <c r="D271" s="83">
        <v>8.2322012752721482E-2</v>
      </c>
      <c r="E271" s="83">
        <v>0.1572195613614375</v>
      </c>
      <c r="F271" s="83">
        <v>6.4142723174453811E-2</v>
      </c>
      <c r="G271" s="83">
        <v>0.21035051440958519</v>
      </c>
      <c r="H271" s="84">
        <v>-0.15504228771231421</v>
      </c>
    </row>
    <row r="272" spans="1:8" x14ac:dyDescent="0.25">
      <c r="A272" s="79">
        <v>39495</v>
      </c>
      <c r="B272" s="80">
        <v>0.45228641387193858</v>
      </c>
      <c r="C272" s="80">
        <v>8.7454008110799841E-2</v>
      </c>
      <c r="D272" s="80">
        <v>8.55709064955371E-2</v>
      </c>
      <c r="E272" s="80">
        <v>0.15794109045099061</v>
      </c>
      <c r="F272" s="80">
        <v>3.6958890580017389E-2</v>
      </c>
      <c r="G272" s="80">
        <v>0.2059872823883879</v>
      </c>
      <c r="H272" s="81">
        <v>-0.12162576415379429</v>
      </c>
    </row>
    <row r="273" spans="1:8" x14ac:dyDescent="0.25">
      <c r="A273" s="82">
        <v>39502</v>
      </c>
      <c r="B273" s="83">
        <v>0.410178929524602</v>
      </c>
      <c r="C273" s="83">
        <v>8.6975855760766274E-2</v>
      </c>
      <c r="D273" s="83">
        <v>6.840547269615968E-2</v>
      </c>
      <c r="E273" s="83">
        <v>0.13899648578064491</v>
      </c>
      <c r="F273" s="83">
        <v>2.956537958607627E-2</v>
      </c>
      <c r="G273" s="83">
        <v>0.19030805290329991</v>
      </c>
      <c r="H273" s="84">
        <v>-0.1040723172023451</v>
      </c>
    </row>
    <row r="274" spans="1:8" x14ac:dyDescent="0.25">
      <c r="A274" s="79">
        <v>39509</v>
      </c>
      <c r="B274" s="80">
        <v>0.3959242630405756</v>
      </c>
      <c r="C274" s="80">
        <v>9.0578421981510893E-2</v>
      </c>
      <c r="D274" s="80">
        <v>8.6308903441147514E-2</v>
      </c>
      <c r="E274" s="80">
        <v>0.1332508914185345</v>
      </c>
      <c r="F274" s="80">
        <v>4.8050323709434267E-2</v>
      </c>
      <c r="G274" s="80">
        <v>0.17638678609190811</v>
      </c>
      <c r="H274" s="81">
        <v>-0.1386510636019597</v>
      </c>
    </row>
    <row r="275" spans="1:8" x14ac:dyDescent="0.25">
      <c r="A275" s="82">
        <v>39516</v>
      </c>
      <c r="B275" s="83">
        <v>0.38176684356247947</v>
      </c>
      <c r="C275" s="83">
        <v>9.095496686691118E-2</v>
      </c>
      <c r="D275" s="83">
        <v>6.3301894299678307E-2</v>
      </c>
      <c r="E275" s="83">
        <v>0.12560123297596951</v>
      </c>
      <c r="F275" s="83">
        <v>2.4238113663271221E-2</v>
      </c>
      <c r="G275" s="83">
        <v>0.17122237791859449</v>
      </c>
      <c r="H275" s="84">
        <v>-9.3551742161945228E-2</v>
      </c>
    </row>
    <row r="276" spans="1:8" x14ac:dyDescent="0.25">
      <c r="A276" s="79">
        <v>39523</v>
      </c>
      <c r="B276" s="80">
        <v>0.32897450166778203</v>
      </c>
      <c r="C276" s="80">
        <v>8.3960746418432999E-2</v>
      </c>
      <c r="D276" s="80">
        <v>6.2562560434720041E-2</v>
      </c>
      <c r="E276" s="80">
        <v>0.1273919523750536</v>
      </c>
      <c r="F276" s="80">
        <v>4.8111194264525883E-2</v>
      </c>
      <c r="G276" s="80">
        <v>0.14260592333195829</v>
      </c>
      <c r="H276" s="81">
        <v>-0.13565787515690869</v>
      </c>
    </row>
    <row r="277" spans="1:8" x14ac:dyDescent="0.25">
      <c r="A277" s="82">
        <v>39530</v>
      </c>
      <c r="B277" s="83">
        <v>0.4474171596226067</v>
      </c>
      <c r="C277" s="83">
        <v>0.1055680316124044</v>
      </c>
      <c r="D277" s="83">
        <v>8.5184684944225195E-2</v>
      </c>
      <c r="E277" s="83">
        <v>0.164212657140442</v>
      </c>
      <c r="F277" s="83">
        <v>7.6794189939569685E-2</v>
      </c>
      <c r="G277" s="83">
        <v>0.2015569665398784</v>
      </c>
      <c r="H277" s="84">
        <v>-0.18589937055391301</v>
      </c>
    </row>
    <row r="278" spans="1:8" x14ac:dyDescent="0.25">
      <c r="A278" s="79">
        <v>39537</v>
      </c>
      <c r="B278" s="80">
        <v>0.34743086576170717</v>
      </c>
      <c r="C278" s="80">
        <v>7.2516830671458365E-2</v>
      </c>
      <c r="D278" s="80">
        <v>7.2856934159147402E-2</v>
      </c>
      <c r="E278" s="80">
        <v>0.13138506319968379</v>
      </c>
      <c r="F278" s="80">
        <v>6.8242214833130921E-2</v>
      </c>
      <c r="G278" s="80">
        <v>0.1527308835383018</v>
      </c>
      <c r="H278" s="81">
        <v>-0.15030106064001511</v>
      </c>
    </row>
    <row r="279" spans="1:8" x14ac:dyDescent="0.25">
      <c r="A279" s="82">
        <v>39544</v>
      </c>
      <c r="B279" s="83">
        <v>0.40706955526434052</v>
      </c>
      <c r="C279" s="83">
        <v>8.8206673268793154E-2</v>
      </c>
      <c r="D279" s="83">
        <v>8.8025534395073907E-2</v>
      </c>
      <c r="E279" s="83">
        <v>0.12798674321534709</v>
      </c>
      <c r="F279" s="83">
        <v>5.1174101150126702E-2</v>
      </c>
      <c r="G279" s="83">
        <v>0.1838664912725301</v>
      </c>
      <c r="H279" s="84">
        <v>-0.13218998803753049</v>
      </c>
    </row>
    <row r="280" spans="1:8" x14ac:dyDescent="0.25">
      <c r="A280" s="79">
        <v>39551</v>
      </c>
      <c r="B280" s="80">
        <v>0.38720206844654498</v>
      </c>
      <c r="C280" s="80">
        <v>8.7282061150352211E-2</v>
      </c>
      <c r="D280" s="80">
        <v>7.9783284597902043E-2</v>
      </c>
      <c r="E280" s="80">
        <v>0.13386892025154659</v>
      </c>
      <c r="F280" s="80">
        <v>4.4955681435920998E-2</v>
      </c>
      <c r="G280" s="80">
        <v>0.16144302309337269</v>
      </c>
      <c r="H280" s="81">
        <v>-0.12013090208254951</v>
      </c>
    </row>
    <row r="281" spans="1:8" x14ac:dyDescent="0.25">
      <c r="A281" s="82">
        <v>39558</v>
      </c>
      <c r="B281" s="83">
        <v>0.36627059541963092</v>
      </c>
      <c r="C281" s="83">
        <v>8.9002155985364068E-2</v>
      </c>
      <c r="D281" s="83">
        <v>8.9501079969023595E-2</v>
      </c>
      <c r="E281" s="83">
        <v>0.1212837692786196</v>
      </c>
      <c r="F281" s="83">
        <v>5.8910096679535978E-2</v>
      </c>
      <c r="G281" s="83">
        <v>0.1496850699058398</v>
      </c>
      <c r="H281" s="84">
        <v>-0.14211157639875219</v>
      </c>
    </row>
    <row r="282" spans="1:8" x14ac:dyDescent="0.25">
      <c r="A282" s="79">
        <v>39565</v>
      </c>
      <c r="B282" s="80">
        <v>0.42361366881675772</v>
      </c>
      <c r="C282" s="80">
        <v>0.1045582736794637</v>
      </c>
      <c r="D282" s="80">
        <v>7.894529093205066E-2</v>
      </c>
      <c r="E282" s="80">
        <v>0.13040036483629741</v>
      </c>
      <c r="F282" s="80">
        <v>8.9711906620284609E-2</v>
      </c>
      <c r="G282" s="80">
        <v>0.19158487967969401</v>
      </c>
      <c r="H282" s="81">
        <v>-0.17158704693103269</v>
      </c>
    </row>
    <row r="283" spans="1:8" x14ac:dyDescent="0.25">
      <c r="A283" s="82">
        <v>39572</v>
      </c>
      <c r="B283" s="83">
        <v>0.3654404154831451</v>
      </c>
      <c r="C283" s="83">
        <v>6.4408340313478613E-2</v>
      </c>
      <c r="D283" s="83">
        <v>8.0023209263658357E-2</v>
      </c>
      <c r="E283" s="83">
        <v>0.118040882297011</v>
      </c>
      <c r="F283" s="83">
        <v>3.5816726786678917E-2</v>
      </c>
      <c r="G283" s="83">
        <v>0.1635560541208573</v>
      </c>
      <c r="H283" s="84">
        <v>-9.6404797298539124E-2</v>
      </c>
    </row>
    <row r="284" spans="1:8" x14ac:dyDescent="0.25">
      <c r="A284" s="79">
        <v>39579</v>
      </c>
      <c r="B284" s="80">
        <v>0.31783239432615218</v>
      </c>
      <c r="C284" s="80">
        <v>7.9312092225995542E-2</v>
      </c>
      <c r="D284" s="80">
        <v>8.501327247547405E-2</v>
      </c>
      <c r="E284" s="80">
        <v>7.5646350210966981E-2</v>
      </c>
      <c r="F284" s="80">
        <v>3.8715323575209667E-2</v>
      </c>
      <c r="G284" s="80">
        <v>0.14695959786773799</v>
      </c>
      <c r="H284" s="81">
        <v>-0.10781424202923209</v>
      </c>
    </row>
    <row r="285" spans="1:8" x14ac:dyDescent="0.25">
      <c r="A285" s="82">
        <v>39586</v>
      </c>
      <c r="B285" s="83">
        <v>0.29236356914203099</v>
      </c>
      <c r="C285" s="83">
        <v>6.0934965422545923E-2</v>
      </c>
      <c r="D285" s="83">
        <v>7.353095692017142E-2</v>
      </c>
      <c r="E285" s="83">
        <v>7.761514997919608E-2</v>
      </c>
      <c r="F285" s="83">
        <v>2.020663790464473E-2</v>
      </c>
      <c r="G285" s="83">
        <v>0.13909570473905539</v>
      </c>
      <c r="H285" s="84">
        <v>-7.9019845823582555E-2</v>
      </c>
    </row>
    <row r="286" spans="1:8" x14ac:dyDescent="0.25">
      <c r="A286" s="79">
        <v>39593</v>
      </c>
      <c r="B286" s="80">
        <v>0.26077506510420639</v>
      </c>
      <c r="C286" s="80">
        <v>8.4885245557064726E-2</v>
      </c>
      <c r="D286" s="80">
        <v>7.0433368349039599E-2</v>
      </c>
      <c r="E286" s="80">
        <v>6.8302908790985162E-2</v>
      </c>
      <c r="F286" s="80">
        <v>4.2538787721929719E-2</v>
      </c>
      <c r="G286" s="80">
        <v>0.1180743452494718</v>
      </c>
      <c r="H286" s="81">
        <v>-0.1234595905642846</v>
      </c>
    </row>
    <row r="287" spans="1:8" x14ac:dyDescent="0.25">
      <c r="A287" s="82">
        <v>39600</v>
      </c>
      <c r="B287" s="83">
        <v>0.38048066430318489</v>
      </c>
      <c r="C287" s="83">
        <v>0.1025085680161248</v>
      </c>
      <c r="D287" s="83">
        <v>9.4245542073993077E-2</v>
      </c>
      <c r="E287" s="83">
        <v>8.008824782107507E-2</v>
      </c>
      <c r="F287" s="83">
        <v>4.2500084345314583E-2</v>
      </c>
      <c r="G287" s="83">
        <v>0.21369017681040389</v>
      </c>
      <c r="H287" s="84">
        <v>-0.15255195476372649</v>
      </c>
    </row>
    <row r="288" spans="1:8" x14ac:dyDescent="0.25">
      <c r="A288" s="79">
        <v>39607</v>
      </c>
      <c r="B288" s="80">
        <v>0.31157158646265359</v>
      </c>
      <c r="C288" s="80">
        <v>9.0030368986588727E-2</v>
      </c>
      <c r="D288" s="80">
        <v>8.8851655977220972E-2</v>
      </c>
      <c r="E288" s="80">
        <v>7.6329340187399328E-2</v>
      </c>
      <c r="F288" s="80">
        <v>7.4342891042924936E-2</v>
      </c>
      <c r="G288" s="80">
        <v>0.17559743122753241</v>
      </c>
      <c r="H288" s="81">
        <v>-0.19358010095901279</v>
      </c>
    </row>
    <row r="289" spans="1:8" x14ac:dyDescent="0.25">
      <c r="A289" s="82">
        <v>39614</v>
      </c>
      <c r="B289" s="83">
        <v>0.33510894634827437</v>
      </c>
      <c r="C289" s="83">
        <v>9.8182588167327001E-2</v>
      </c>
      <c r="D289" s="83">
        <v>9.587983614754976E-2</v>
      </c>
      <c r="E289" s="83">
        <v>7.1696805647972942E-2</v>
      </c>
      <c r="F289" s="83">
        <v>6.0256832338998492E-2</v>
      </c>
      <c r="G289" s="83">
        <v>0.18722711447048179</v>
      </c>
      <c r="H289" s="84">
        <v>-0.1781342304240556</v>
      </c>
    </row>
    <row r="290" spans="1:8" x14ac:dyDescent="0.25">
      <c r="A290" s="79">
        <v>39621</v>
      </c>
      <c r="B290" s="80">
        <v>0.31075150002143059</v>
      </c>
      <c r="C290" s="80">
        <v>9.9824919666465645E-2</v>
      </c>
      <c r="D290" s="80">
        <v>7.7405430868015004E-2</v>
      </c>
      <c r="E290" s="80">
        <v>9.4642234198910102E-2</v>
      </c>
      <c r="F290" s="80">
        <v>5.5200042166569561E-2</v>
      </c>
      <c r="G290" s="80">
        <v>0.1607776187074352</v>
      </c>
      <c r="H290" s="81">
        <v>-0.17709874558596489</v>
      </c>
    </row>
    <row r="291" spans="1:8" x14ac:dyDescent="0.25">
      <c r="A291" s="82">
        <v>39628</v>
      </c>
      <c r="B291" s="83">
        <v>0.33903522837948957</v>
      </c>
      <c r="C291" s="83">
        <v>9.7922894743264086E-2</v>
      </c>
      <c r="D291" s="83">
        <v>8.7999189840469214E-2</v>
      </c>
      <c r="E291" s="83">
        <v>9.9138674163746693E-2</v>
      </c>
      <c r="F291" s="83">
        <v>2.9449600232853122E-2</v>
      </c>
      <c r="G291" s="83">
        <v>0.17075320030009539</v>
      </c>
      <c r="H291" s="84">
        <v>-0.14622833090093901</v>
      </c>
    </row>
    <row r="292" spans="1:8" x14ac:dyDescent="0.25">
      <c r="A292" s="79">
        <v>39635</v>
      </c>
      <c r="B292" s="80">
        <v>0.4038243576946613</v>
      </c>
      <c r="C292" s="80">
        <v>0.1013256168977836</v>
      </c>
      <c r="D292" s="80">
        <v>0.11361488873698621</v>
      </c>
      <c r="E292" s="80">
        <v>0.13498405235294719</v>
      </c>
      <c r="F292" s="80">
        <v>6.8716259870326299E-2</v>
      </c>
      <c r="G292" s="80">
        <v>0.21079988316923071</v>
      </c>
      <c r="H292" s="81">
        <v>-0.2256163433326128</v>
      </c>
    </row>
    <row r="293" spans="1:8" x14ac:dyDescent="0.25">
      <c r="A293" s="82">
        <v>39642</v>
      </c>
      <c r="B293" s="83">
        <v>0.34794020521522673</v>
      </c>
      <c r="C293" s="83">
        <v>7.1263368141642955E-2</v>
      </c>
      <c r="D293" s="83">
        <v>8.7521325783481679E-2</v>
      </c>
      <c r="E293" s="83">
        <v>0.1186684644462338</v>
      </c>
      <c r="F293" s="83">
        <v>4.7770078893175562E-2</v>
      </c>
      <c r="G293" s="83">
        <v>0.19562352135646841</v>
      </c>
      <c r="H293" s="84">
        <v>-0.17290655340577571</v>
      </c>
    </row>
    <row r="294" spans="1:8" x14ac:dyDescent="0.25">
      <c r="A294" s="79">
        <v>39649</v>
      </c>
      <c r="B294" s="80">
        <v>0.39370065464281911</v>
      </c>
      <c r="C294" s="80">
        <v>9.4757852249194308E-2</v>
      </c>
      <c r="D294" s="80">
        <v>0.1006217219137177</v>
      </c>
      <c r="E294" s="80">
        <v>0.1197324154414946</v>
      </c>
      <c r="F294" s="80">
        <v>3.6153784245636728E-2</v>
      </c>
      <c r="G294" s="80">
        <v>0.20258588886311829</v>
      </c>
      <c r="H294" s="81">
        <v>-0.16015100807034249</v>
      </c>
    </row>
    <row r="295" spans="1:8" x14ac:dyDescent="0.25">
      <c r="A295" s="82">
        <v>39656</v>
      </c>
      <c r="B295" s="83">
        <v>0.36133618184718569</v>
      </c>
      <c r="C295" s="83">
        <v>9.9180468693135695E-2</v>
      </c>
      <c r="D295" s="83">
        <v>9.4009353267935358E-2</v>
      </c>
      <c r="E295" s="83">
        <v>0.13074877514153041</v>
      </c>
      <c r="F295" s="83">
        <v>4.1905660065372392E-2</v>
      </c>
      <c r="G295" s="83">
        <v>0.16527611747406029</v>
      </c>
      <c r="H295" s="84">
        <v>-0.16978419279484841</v>
      </c>
    </row>
    <row r="296" spans="1:8" x14ac:dyDescent="0.25">
      <c r="A296" s="79">
        <v>39663</v>
      </c>
      <c r="B296" s="80">
        <v>0.29532684902770728</v>
      </c>
      <c r="C296" s="80">
        <v>6.6646641327766043E-2</v>
      </c>
      <c r="D296" s="80">
        <v>8.3768560658750782E-2</v>
      </c>
      <c r="E296" s="80">
        <v>9.1882809927332151E-2</v>
      </c>
      <c r="F296" s="80">
        <v>1.677827495646644E-2</v>
      </c>
      <c r="G296" s="80">
        <v>0.13574897027090699</v>
      </c>
      <c r="H296" s="81">
        <v>-9.949840811351511E-2</v>
      </c>
    </row>
    <row r="297" spans="1:8" x14ac:dyDescent="0.25">
      <c r="A297" s="82">
        <v>39670</v>
      </c>
      <c r="B297" s="83">
        <v>0.37052978678923659</v>
      </c>
      <c r="C297" s="83">
        <v>0.1084007851489755</v>
      </c>
      <c r="D297" s="83">
        <v>8.8310740470484872E-2</v>
      </c>
      <c r="E297" s="83">
        <v>0.1150480825657335</v>
      </c>
      <c r="F297" s="83">
        <v>8.2640649376416547E-2</v>
      </c>
      <c r="G297" s="83">
        <v>0.2087812030861812</v>
      </c>
      <c r="H297" s="84">
        <v>-0.23265167385855501</v>
      </c>
    </row>
    <row r="298" spans="1:8" x14ac:dyDescent="0.25">
      <c r="A298" s="79">
        <v>39677</v>
      </c>
      <c r="B298" s="80">
        <v>0.38030861402751109</v>
      </c>
      <c r="C298" s="80">
        <v>0.1079636659145808</v>
      </c>
      <c r="D298" s="80">
        <v>8.3802545587550722E-2</v>
      </c>
      <c r="E298" s="80">
        <v>0.1357151822180917</v>
      </c>
      <c r="F298" s="80">
        <v>5.7991384653553732E-2</v>
      </c>
      <c r="G298" s="80">
        <v>0.183443814414923</v>
      </c>
      <c r="H298" s="81">
        <v>-0.18860797876118879</v>
      </c>
    </row>
    <row r="299" spans="1:8" x14ac:dyDescent="0.25">
      <c r="A299" s="82">
        <v>39684</v>
      </c>
      <c r="B299" s="83">
        <v>0.40547587770267551</v>
      </c>
      <c r="C299" s="83">
        <v>0.1077155343838721</v>
      </c>
      <c r="D299" s="83">
        <v>0.1004187307424486</v>
      </c>
      <c r="E299" s="83">
        <v>0.1069080907407893</v>
      </c>
      <c r="F299" s="83">
        <v>5.2769853004681559E-2</v>
      </c>
      <c r="G299" s="83">
        <v>0.21347697421302211</v>
      </c>
      <c r="H299" s="84">
        <v>-0.17581330538213821</v>
      </c>
    </row>
    <row r="300" spans="1:8" x14ac:dyDescent="0.25">
      <c r="A300" s="79">
        <v>39691</v>
      </c>
      <c r="B300" s="80">
        <v>0.34070992581747528</v>
      </c>
      <c r="C300" s="80">
        <v>0.1008326248960103</v>
      </c>
      <c r="D300" s="80">
        <v>9.4107904901779435E-2</v>
      </c>
      <c r="E300" s="80">
        <v>8.0498073983645835E-2</v>
      </c>
      <c r="F300" s="80">
        <v>4.4651335082621021E-2</v>
      </c>
      <c r="G300" s="80">
        <v>0.17483299248779091</v>
      </c>
      <c r="H300" s="81">
        <v>-0.1542130055343722</v>
      </c>
    </row>
    <row r="301" spans="1:8" x14ac:dyDescent="0.25">
      <c r="A301" s="82">
        <v>39698</v>
      </c>
      <c r="B301" s="83">
        <v>0.44308722365561443</v>
      </c>
      <c r="C301" s="83">
        <v>0.118721976760785</v>
      </c>
      <c r="D301" s="83">
        <v>0.117369213145705</v>
      </c>
      <c r="E301" s="83">
        <v>0.16075105009667809</v>
      </c>
      <c r="F301" s="83">
        <v>6.498972270744828E-2</v>
      </c>
      <c r="G301" s="83">
        <v>0.1997757179824978</v>
      </c>
      <c r="H301" s="84">
        <v>-0.2185204570374997</v>
      </c>
    </row>
    <row r="302" spans="1:8" x14ac:dyDescent="0.25">
      <c r="A302" s="79">
        <v>39705</v>
      </c>
      <c r="B302" s="80">
        <v>0.50763376131375981</v>
      </c>
      <c r="C302" s="80">
        <v>0.12545651775207869</v>
      </c>
      <c r="D302" s="80">
        <v>0.1188232061433928</v>
      </c>
      <c r="E302" s="80">
        <v>0.17849327887550581</v>
      </c>
      <c r="F302" s="80">
        <v>9.443216807776976E-2</v>
      </c>
      <c r="G302" s="80">
        <v>0.23234202143472199</v>
      </c>
      <c r="H302" s="81">
        <v>-0.24191343096970919</v>
      </c>
    </row>
    <row r="303" spans="1:8" x14ac:dyDescent="0.25">
      <c r="A303" s="82">
        <v>39712</v>
      </c>
      <c r="B303" s="83">
        <v>0.59088753843171349</v>
      </c>
      <c r="C303" s="83">
        <v>0.13051059652626579</v>
      </c>
      <c r="D303" s="83">
        <v>0.12749750091199749</v>
      </c>
      <c r="E303" s="83">
        <v>0.1974510460110015</v>
      </c>
      <c r="F303" s="83">
        <v>7.8634309122829177E-2</v>
      </c>
      <c r="G303" s="83">
        <v>0.26531530853516438</v>
      </c>
      <c r="H303" s="84">
        <v>-0.20852122267554479</v>
      </c>
    </row>
    <row r="304" spans="1:8" x14ac:dyDescent="0.25">
      <c r="A304" s="79">
        <v>39719</v>
      </c>
      <c r="B304" s="80">
        <v>0.615189347697777</v>
      </c>
      <c r="C304" s="80">
        <v>0.12914393942776281</v>
      </c>
      <c r="D304" s="80">
        <v>0.13335669918210599</v>
      </c>
      <c r="E304" s="80">
        <v>0.1942145521442335</v>
      </c>
      <c r="F304" s="80">
        <v>0.11159374134003069</v>
      </c>
      <c r="G304" s="80">
        <v>0.25962713720443292</v>
      </c>
      <c r="H304" s="81">
        <v>-0.21274672160078889</v>
      </c>
    </row>
    <row r="305" spans="1:8" x14ac:dyDescent="0.25">
      <c r="A305" s="82">
        <v>39726</v>
      </c>
      <c r="B305" s="83">
        <v>0.70310789224355619</v>
      </c>
      <c r="C305" s="83">
        <v>0.13277741351065631</v>
      </c>
      <c r="D305" s="83">
        <v>0.1398959776657695</v>
      </c>
      <c r="E305" s="83">
        <v>0.2189035791978958</v>
      </c>
      <c r="F305" s="83">
        <v>0.13452010064629211</v>
      </c>
      <c r="G305" s="83">
        <v>0.27810952097918928</v>
      </c>
      <c r="H305" s="84">
        <v>-0.20109869975624681</v>
      </c>
    </row>
    <row r="306" spans="1:8" x14ac:dyDescent="0.25">
      <c r="A306" s="79">
        <v>39733</v>
      </c>
      <c r="B306" s="80">
        <v>0.723219496649252</v>
      </c>
      <c r="C306" s="80">
        <v>0.1388560486783168</v>
      </c>
      <c r="D306" s="80">
        <v>0.1404193892327863</v>
      </c>
      <c r="E306" s="80">
        <v>0.2129237398408281</v>
      </c>
      <c r="F306" s="80">
        <v>0.10876975486782529</v>
      </c>
      <c r="G306" s="80">
        <v>0.27888319550989848</v>
      </c>
      <c r="H306" s="81">
        <v>-0.15663263148040299</v>
      </c>
    </row>
    <row r="307" spans="1:8" x14ac:dyDescent="0.25">
      <c r="A307" s="82">
        <v>39740</v>
      </c>
      <c r="B307" s="83">
        <v>0.69715544123355622</v>
      </c>
      <c r="C307" s="83">
        <v>0.1348869424369798</v>
      </c>
      <c r="D307" s="83">
        <v>0.12884688647094289</v>
      </c>
      <c r="E307" s="83">
        <v>0.19428489995690981</v>
      </c>
      <c r="F307" s="83">
        <v>0.1002260605173762</v>
      </c>
      <c r="G307" s="83">
        <v>0.26954203405893329</v>
      </c>
      <c r="H307" s="84">
        <v>-0.13063138220758569</v>
      </c>
    </row>
    <row r="308" spans="1:8" x14ac:dyDescent="0.25">
      <c r="A308" s="79">
        <v>39747</v>
      </c>
      <c r="B308" s="80">
        <v>0.749940935252003</v>
      </c>
      <c r="C308" s="80">
        <v>0.1392148117457169</v>
      </c>
      <c r="D308" s="80">
        <v>0.13851099571060199</v>
      </c>
      <c r="E308" s="80">
        <v>0.19879261128816261</v>
      </c>
      <c r="F308" s="80">
        <v>0.13738164495729641</v>
      </c>
      <c r="G308" s="80">
        <v>0.27290985360873993</v>
      </c>
      <c r="H308" s="81">
        <v>-0.13686898205851489</v>
      </c>
    </row>
    <row r="309" spans="1:8" x14ac:dyDescent="0.25">
      <c r="A309" s="82">
        <v>39754</v>
      </c>
      <c r="B309" s="83">
        <v>0.67704208040132496</v>
      </c>
      <c r="C309" s="83">
        <v>0.12648931560902171</v>
      </c>
      <c r="D309" s="83">
        <v>0.10450428281035359</v>
      </c>
      <c r="E309" s="83">
        <v>0.16813234484361031</v>
      </c>
      <c r="F309" s="83">
        <v>0.13015828348690189</v>
      </c>
      <c r="G309" s="83">
        <v>0.26235502972234431</v>
      </c>
      <c r="H309" s="84">
        <v>-0.1145971760709069</v>
      </c>
    </row>
    <row r="310" spans="1:8" x14ac:dyDescent="0.25">
      <c r="A310" s="79">
        <v>39761</v>
      </c>
      <c r="B310" s="80">
        <v>0.71414982717601105</v>
      </c>
      <c r="C310" s="80">
        <v>0.13556360049781041</v>
      </c>
      <c r="D310" s="80">
        <v>0.1263656307965034</v>
      </c>
      <c r="E310" s="80">
        <v>0.1658026484805723</v>
      </c>
      <c r="F310" s="80">
        <v>0.12904896225553589</v>
      </c>
      <c r="G310" s="80">
        <v>0.26325219258959009</v>
      </c>
      <c r="H310" s="81">
        <v>-0.105883207444001</v>
      </c>
    </row>
    <row r="311" spans="1:8" x14ac:dyDescent="0.25">
      <c r="A311" s="82">
        <v>39768</v>
      </c>
      <c r="B311" s="83">
        <v>0.69598925709794779</v>
      </c>
      <c r="C311" s="83">
        <v>0.1333700454617677</v>
      </c>
      <c r="D311" s="83">
        <v>0.1170449688587972</v>
      </c>
      <c r="E311" s="83">
        <v>0.16448140228301489</v>
      </c>
      <c r="F311" s="83">
        <v>0.13156996913106889</v>
      </c>
      <c r="G311" s="83">
        <v>0.24645035305400731</v>
      </c>
      <c r="H311" s="84">
        <v>-9.6927481690708195E-2</v>
      </c>
    </row>
    <row r="312" spans="1:8" x14ac:dyDescent="0.25">
      <c r="A312" s="79">
        <v>39775</v>
      </c>
      <c r="B312" s="80">
        <v>0.72971902116587972</v>
      </c>
      <c r="C312" s="80">
        <v>0.13339121044869659</v>
      </c>
      <c r="D312" s="80">
        <v>0.1294781071484199</v>
      </c>
      <c r="E312" s="80">
        <v>0.17033493032765371</v>
      </c>
      <c r="F312" s="80">
        <v>0.1220136949266932</v>
      </c>
      <c r="G312" s="80">
        <v>0.26126818912960809</v>
      </c>
      <c r="H312" s="81">
        <v>-8.6767110815191756E-2</v>
      </c>
    </row>
    <row r="313" spans="1:8" x14ac:dyDescent="0.25">
      <c r="A313" s="82">
        <v>39782</v>
      </c>
      <c r="B313" s="83">
        <v>0.78178302430263968</v>
      </c>
      <c r="C313" s="83">
        <v>0.13674559181891821</v>
      </c>
      <c r="D313" s="83">
        <v>0.11742832275717451</v>
      </c>
      <c r="E313" s="83">
        <v>0.2075670099645742</v>
      </c>
      <c r="F313" s="83">
        <v>0.13839494690551479</v>
      </c>
      <c r="G313" s="83">
        <v>0.26921104110171729</v>
      </c>
      <c r="H313" s="84">
        <v>-8.7563888245259347E-2</v>
      </c>
    </row>
    <row r="314" spans="1:8" x14ac:dyDescent="0.25">
      <c r="A314" s="79">
        <v>39789</v>
      </c>
      <c r="B314" s="80">
        <v>0.78344928120710966</v>
      </c>
      <c r="C314" s="80">
        <v>0.13804022347482539</v>
      </c>
      <c r="D314" s="80">
        <v>0.12841039936768089</v>
      </c>
      <c r="E314" s="80">
        <v>0.20077041444516069</v>
      </c>
      <c r="F314" s="80">
        <v>0.11975687931155821</v>
      </c>
      <c r="G314" s="80">
        <v>0.27089487050384248</v>
      </c>
      <c r="H314" s="81">
        <v>-7.4423505895958031E-2</v>
      </c>
    </row>
    <row r="315" spans="1:8" x14ac:dyDescent="0.25">
      <c r="A315" s="82">
        <v>39796</v>
      </c>
      <c r="B315" s="83">
        <v>0.81088147811482747</v>
      </c>
      <c r="C315" s="83">
        <v>0.13521418555538781</v>
      </c>
      <c r="D315" s="83">
        <v>0.1233982491883628</v>
      </c>
      <c r="E315" s="83">
        <v>0.2193430717788708</v>
      </c>
      <c r="F315" s="83">
        <v>0.13640745919697089</v>
      </c>
      <c r="G315" s="83">
        <v>0.2704994289298997</v>
      </c>
      <c r="H315" s="84">
        <v>-7.3980916534664543E-2</v>
      </c>
    </row>
    <row r="316" spans="1:8" x14ac:dyDescent="0.25">
      <c r="A316" s="79">
        <v>39803</v>
      </c>
      <c r="B316" s="80">
        <v>0.68060982743708331</v>
      </c>
      <c r="C316" s="80">
        <v>0.12591834380264291</v>
      </c>
      <c r="D316" s="80">
        <v>0.1235866274609224</v>
      </c>
      <c r="E316" s="80">
        <v>0.13289667897310251</v>
      </c>
      <c r="F316" s="80">
        <v>0.1293599222511102</v>
      </c>
      <c r="G316" s="80">
        <v>0.2326275766098693</v>
      </c>
      <c r="H316" s="81">
        <v>-6.377932166056402E-2</v>
      </c>
    </row>
    <row r="317" spans="1:8" x14ac:dyDescent="0.25">
      <c r="A317" s="82">
        <v>39810</v>
      </c>
      <c r="B317" s="83">
        <v>0.61457073319846178</v>
      </c>
      <c r="C317" s="83">
        <v>0.1163990407021572</v>
      </c>
      <c r="D317" s="83">
        <v>0.1157517612664654</v>
      </c>
      <c r="E317" s="83">
        <v>0.117349956143163</v>
      </c>
      <c r="F317" s="83">
        <v>8.0566900680660941E-2</v>
      </c>
      <c r="G317" s="83">
        <v>0.23653682472757381</v>
      </c>
      <c r="H317" s="84">
        <v>-5.2033750321558631E-2</v>
      </c>
    </row>
    <row r="318" spans="1:8" x14ac:dyDescent="0.25">
      <c r="A318" s="79">
        <v>39817</v>
      </c>
      <c r="B318" s="80">
        <v>0.59601413942728221</v>
      </c>
      <c r="C318" s="80">
        <v>0.1073515053730653</v>
      </c>
      <c r="D318" s="80">
        <v>8.2798801886909842E-2</v>
      </c>
      <c r="E318" s="80">
        <v>0.16266424201055121</v>
      </c>
      <c r="F318" s="80">
        <v>0.111939955160232</v>
      </c>
      <c r="G318" s="80">
        <v>0.19207331677404529</v>
      </c>
      <c r="H318" s="81">
        <v>-6.0813681777521472E-2</v>
      </c>
    </row>
    <row r="319" spans="1:8" x14ac:dyDescent="0.25">
      <c r="A319" s="82">
        <v>39824</v>
      </c>
      <c r="B319" s="83">
        <v>0.76133242602784912</v>
      </c>
      <c r="C319" s="83">
        <v>0.13511618625354921</v>
      </c>
      <c r="D319" s="83">
        <v>0.13366703350649611</v>
      </c>
      <c r="E319" s="83">
        <v>0.1642001822687518</v>
      </c>
      <c r="F319" s="83">
        <v>0.12839390541379439</v>
      </c>
      <c r="G319" s="83">
        <v>0.26723063138226211</v>
      </c>
      <c r="H319" s="84">
        <v>-6.7275512797004527E-2</v>
      </c>
    </row>
    <row r="320" spans="1:8" x14ac:dyDescent="0.25">
      <c r="A320" s="79">
        <v>39831</v>
      </c>
      <c r="B320" s="80">
        <v>0.71300937937965703</v>
      </c>
      <c r="C320" s="80">
        <v>0.13063609983378771</v>
      </c>
      <c r="D320" s="80">
        <v>0.11487532477839101</v>
      </c>
      <c r="E320" s="80">
        <v>0.16105144435884769</v>
      </c>
      <c r="F320" s="80">
        <v>0.12642853230328641</v>
      </c>
      <c r="G320" s="80">
        <v>0.24048209234615231</v>
      </c>
      <c r="H320" s="81">
        <v>-6.0464114240808033E-2</v>
      </c>
    </row>
    <row r="321" spans="1:8" x14ac:dyDescent="0.25">
      <c r="A321" s="82">
        <v>39838</v>
      </c>
      <c r="B321" s="83">
        <v>0.71268990450278979</v>
      </c>
      <c r="C321" s="83">
        <v>0.12879002914830179</v>
      </c>
      <c r="D321" s="83">
        <v>0.1094562685013408</v>
      </c>
      <c r="E321" s="83">
        <v>0.15010851162839131</v>
      </c>
      <c r="F321" s="83">
        <v>0.12581337788645491</v>
      </c>
      <c r="G321" s="83">
        <v>0.2552401437053976</v>
      </c>
      <c r="H321" s="84">
        <v>-5.671842636709673E-2</v>
      </c>
    </row>
    <row r="322" spans="1:8" x14ac:dyDescent="0.25">
      <c r="A322" s="79">
        <v>39845</v>
      </c>
      <c r="B322" s="80">
        <v>0.67061234411779902</v>
      </c>
      <c r="C322" s="80">
        <v>0.1201061669497369</v>
      </c>
      <c r="D322" s="80">
        <v>9.2427371422354243E-2</v>
      </c>
      <c r="E322" s="80">
        <v>0.15333734752778161</v>
      </c>
      <c r="F322" s="80">
        <v>0.12405047221878431</v>
      </c>
      <c r="G322" s="80">
        <v>0.23367290963724219</v>
      </c>
      <c r="H322" s="81">
        <v>-5.298192363810017E-2</v>
      </c>
    </row>
    <row r="323" spans="1:8" x14ac:dyDescent="0.25">
      <c r="A323" s="82">
        <v>39852</v>
      </c>
      <c r="B323" s="83">
        <v>0.66763941489048539</v>
      </c>
      <c r="C323" s="83">
        <v>9.7970349872446641E-2</v>
      </c>
      <c r="D323" s="83">
        <v>9.7356217729251765E-2</v>
      </c>
      <c r="E323" s="83">
        <v>0.152564007387649</v>
      </c>
      <c r="F323" s="83">
        <v>0.12241446255999371</v>
      </c>
      <c r="G323" s="83">
        <v>0.24883539137946831</v>
      </c>
      <c r="H323" s="84">
        <v>-5.1501014038324022E-2</v>
      </c>
    </row>
    <row r="324" spans="1:8" x14ac:dyDescent="0.25">
      <c r="A324" s="79">
        <v>39859</v>
      </c>
      <c r="B324" s="80">
        <v>0.6140051818036687</v>
      </c>
      <c r="C324" s="80">
        <v>9.3934011889048263E-2</v>
      </c>
      <c r="D324" s="80">
        <v>9.875022149856684E-2</v>
      </c>
      <c r="E324" s="80">
        <v>0.15356554631282779</v>
      </c>
      <c r="F324" s="80">
        <v>8.737355241085569E-2</v>
      </c>
      <c r="G324" s="80">
        <v>0.224404182579544</v>
      </c>
      <c r="H324" s="81">
        <v>-4.4022332887173922E-2</v>
      </c>
    </row>
    <row r="325" spans="1:8" x14ac:dyDescent="0.25">
      <c r="A325" s="82">
        <v>39866</v>
      </c>
      <c r="B325" s="83">
        <v>0.75618981175146471</v>
      </c>
      <c r="C325" s="83">
        <v>0.1321497993933835</v>
      </c>
      <c r="D325" s="83">
        <v>0.11200281585123401</v>
      </c>
      <c r="E325" s="83">
        <v>0.18860929336114909</v>
      </c>
      <c r="F325" s="83">
        <v>0.1248875753468635</v>
      </c>
      <c r="G325" s="83">
        <v>0.2511601915690998</v>
      </c>
      <c r="H325" s="84">
        <v>-5.2619863770265278E-2</v>
      </c>
    </row>
    <row r="326" spans="1:8" x14ac:dyDescent="0.25">
      <c r="A326" s="79">
        <v>39873</v>
      </c>
      <c r="B326" s="80">
        <v>0.75320530420738341</v>
      </c>
      <c r="C326" s="80">
        <v>0.1293848154565867</v>
      </c>
      <c r="D326" s="80">
        <v>9.9719328280172742E-2</v>
      </c>
      <c r="E326" s="80">
        <v>0.20271626039562329</v>
      </c>
      <c r="F326" s="80">
        <v>0.1238456293327382</v>
      </c>
      <c r="G326" s="80">
        <v>0.24881581478618839</v>
      </c>
      <c r="H326" s="81">
        <v>-5.1276544043925808E-2</v>
      </c>
    </row>
    <row r="327" spans="1:8" x14ac:dyDescent="0.25">
      <c r="A327" s="82">
        <v>39880</v>
      </c>
      <c r="B327" s="83">
        <v>0.75845807042601665</v>
      </c>
      <c r="C327" s="83">
        <v>0.13115004045369411</v>
      </c>
      <c r="D327" s="83">
        <v>9.6872506821106971E-2</v>
      </c>
      <c r="E327" s="83">
        <v>0.20562069114774989</v>
      </c>
      <c r="F327" s="83">
        <v>0.1220222602013253</v>
      </c>
      <c r="G327" s="83">
        <v>0.25285380088933329</v>
      </c>
      <c r="H327" s="84">
        <v>-5.0061229087192793E-2</v>
      </c>
    </row>
    <row r="328" spans="1:8" x14ac:dyDescent="0.25">
      <c r="A328" s="79">
        <v>39887</v>
      </c>
      <c r="B328" s="80">
        <v>0.75704120384326656</v>
      </c>
      <c r="C328" s="80">
        <v>0.12651929509949469</v>
      </c>
      <c r="D328" s="80">
        <v>9.7026922983415073E-2</v>
      </c>
      <c r="E328" s="80">
        <v>0.20338135130193569</v>
      </c>
      <c r="F328" s="80">
        <v>0.11432088651270431</v>
      </c>
      <c r="G328" s="80">
        <v>0.26355671482331539</v>
      </c>
      <c r="H328" s="81">
        <v>-4.7763966877598568E-2</v>
      </c>
    </row>
    <row r="329" spans="1:8" x14ac:dyDescent="0.25">
      <c r="A329" s="82">
        <v>39894</v>
      </c>
      <c r="B329" s="83">
        <v>0.66743414286870806</v>
      </c>
      <c r="C329" s="83">
        <v>0.1132286078982951</v>
      </c>
      <c r="D329" s="83">
        <v>9.0098264431989566E-2</v>
      </c>
      <c r="E329" s="83">
        <v>0.16944527296757991</v>
      </c>
      <c r="F329" s="83">
        <v>0.1210673118059386</v>
      </c>
      <c r="G329" s="83">
        <v>0.2161666584496019</v>
      </c>
      <c r="H329" s="84">
        <v>-4.2571972684697063E-2</v>
      </c>
    </row>
    <row r="330" spans="1:8" x14ac:dyDescent="0.25">
      <c r="A330" s="79">
        <v>39901</v>
      </c>
      <c r="B330" s="80">
        <v>0.7121585687715053</v>
      </c>
      <c r="C330" s="80">
        <v>0.1236058618797311</v>
      </c>
      <c r="D330" s="80">
        <v>8.294086049043084E-2</v>
      </c>
      <c r="E330" s="80">
        <v>0.18197295067910579</v>
      </c>
      <c r="F330" s="80">
        <v>0.1268150673210495</v>
      </c>
      <c r="G330" s="80">
        <v>0.24030734050124961</v>
      </c>
      <c r="H330" s="81">
        <v>-4.3483512100061517E-2</v>
      </c>
    </row>
    <row r="331" spans="1:8" x14ac:dyDescent="0.25">
      <c r="A331" s="82">
        <v>39908</v>
      </c>
      <c r="B331" s="83">
        <v>0.74040246005036625</v>
      </c>
      <c r="C331" s="83">
        <v>0.12735316620983539</v>
      </c>
      <c r="D331" s="83">
        <v>9.4716886015233856E-2</v>
      </c>
      <c r="E331" s="83">
        <v>0.2012886900716081</v>
      </c>
      <c r="F331" s="83">
        <v>0.1030349243140247</v>
      </c>
      <c r="G331" s="83">
        <v>0.25766424687329742</v>
      </c>
      <c r="H331" s="84">
        <v>-4.3655453433633223E-2</v>
      </c>
    </row>
    <row r="332" spans="1:8" x14ac:dyDescent="0.25">
      <c r="A332" s="79">
        <v>39915</v>
      </c>
      <c r="B332" s="80">
        <v>0.62006895000590589</v>
      </c>
      <c r="C332" s="80">
        <v>0.1055628869790554</v>
      </c>
      <c r="D332" s="80">
        <v>7.4199650679690213E-2</v>
      </c>
      <c r="E332" s="80">
        <v>0.15594603915078151</v>
      </c>
      <c r="F332" s="80">
        <v>8.9228529381213187E-2</v>
      </c>
      <c r="G332" s="80">
        <v>0.23148949155711329</v>
      </c>
      <c r="H332" s="81">
        <v>-3.6357647741947607E-2</v>
      </c>
    </row>
    <row r="333" spans="1:8" x14ac:dyDescent="0.25">
      <c r="A333" s="82">
        <v>39922</v>
      </c>
      <c r="B333" s="83">
        <v>0.72178927197387732</v>
      </c>
      <c r="C333" s="83">
        <v>0.12172388180203469</v>
      </c>
      <c r="D333" s="83">
        <v>9.5351919081314893E-2</v>
      </c>
      <c r="E333" s="83">
        <v>0.18343869725113779</v>
      </c>
      <c r="F333" s="83">
        <v>0.11301535480447179</v>
      </c>
      <c r="G333" s="83">
        <v>0.25030276258788392</v>
      </c>
      <c r="H333" s="84">
        <v>-4.204334355296574E-2</v>
      </c>
    </row>
    <row r="334" spans="1:8" x14ac:dyDescent="0.25">
      <c r="A334" s="79">
        <v>39929</v>
      </c>
      <c r="B334" s="80">
        <v>0.63671944888144516</v>
      </c>
      <c r="C334" s="80">
        <v>0.11395203242943661</v>
      </c>
      <c r="D334" s="80">
        <v>8.7977938651207788E-2</v>
      </c>
      <c r="E334" s="80">
        <v>0.1777482899369261</v>
      </c>
      <c r="F334" s="80">
        <v>0.1151143541003956</v>
      </c>
      <c r="G334" s="80">
        <v>0.1821291565712361</v>
      </c>
      <c r="H334" s="81">
        <v>-4.0202322807757068E-2</v>
      </c>
    </row>
    <row r="335" spans="1:8" x14ac:dyDescent="0.25">
      <c r="A335" s="82">
        <v>39936</v>
      </c>
      <c r="B335" s="83">
        <v>0.67240566881871255</v>
      </c>
      <c r="C335" s="83">
        <v>0.1078134302517698</v>
      </c>
      <c r="D335" s="83">
        <v>7.7795957492604831E-2</v>
      </c>
      <c r="E335" s="83">
        <v>0.17467733338447539</v>
      </c>
      <c r="F335" s="83">
        <v>0.1146102676905674</v>
      </c>
      <c r="G335" s="83">
        <v>0.2370892655281413</v>
      </c>
      <c r="H335" s="84">
        <v>-3.9580585528846163E-2</v>
      </c>
    </row>
    <row r="336" spans="1:8" x14ac:dyDescent="0.25">
      <c r="A336" s="79">
        <v>39943</v>
      </c>
      <c r="B336" s="80">
        <v>0.6923794171674188</v>
      </c>
      <c r="C336" s="80">
        <v>9.573022415140657E-2</v>
      </c>
      <c r="D336" s="80">
        <v>9.5449424723272322E-2</v>
      </c>
      <c r="E336" s="80">
        <v>0.180840477806473</v>
      </c>
      <c r="F336" s="80">
        <v>0.1163115122613896</v>
      </c>
      <c r="G336" s="80">
        <v>0.2452972143685643</v>
      </c>
      <c r="H336" s="81">
        <v>-4.1249436143686952E-2</v>
      </c>
    </row>
    <row r="337" spans="1:8" x14ac:dyDescent="0.25">
      <c r="A337" s="82">
        <v>39950</v>
      </c>
      <c r="B337" s="83">
        <v>0.61624541938643884</v>
      </c>
      <c r="C337" s="83">
        <v>0.1068200541978527</v>
      </c>
      <c r="D337" s="83">
        <v>6.9340321567595037E-2</v>
      </c>
      <c r="E337" s="83">
        <v>0.1564456851782475</v>
      </c>
      <c r="F337" s="83">
        <v>9.1147920087158607E-2</v>
      </c>
      <c r="G337" s="83">
        <v>0.22747177790213299</v>
      </c>
      <c r="H337" s="84">
        <v>-3.4980339546548028E-2</v>
      </c>
    </row>
    <row r="338" spans="1:8" x14ac:dyDescent="0.25">
      <c r="A338" s="79">
        <v>39957</v>
      </c>
      <c r="B338" s="80">
        <v>0.56365451544930378</v>
      </c>
      <c r="C338" s="80">
        <v>0.1115310633956194</v>
      </c>
      <c r="D338" s="80">
        <v>6.8998601757031E-2</v>
      </c>
      <c r="E338" s="80">
        <v>0.1311363444041192</v>
      </c>
      <c r="F338" s="80">
        <v>9.4610646392002354E-2</v>
      </c>
      <c r="G338" s="80">
        <v>0.1915381433375789</v>
      </c>
      <c r="H338" s="81">
        <v>-3.4160283837047063E-2</v>
      </c>
    </row>
    <row r="339" spans="1:8" x14ac:dyDescent="0.25">
      <c r="A339" s="82">
        <v>39964</v>
      </c>
      <c r="B339" s="83">
        <v>0.5411703161344299</v>
      </c>
      <c r="C339" s="83">
        <v>8.5781084657033602E-2</v>
      </c>
      <c r="D339" s="83">
        <v>5.9344089632461017E-2</v>
      </c>
      <c r="E339" s="83">
        <v>0.12166983553612989</v>
      </c>
      <c r="F339" s="83">
        <v>0.1008420342479384</v>
      </c>
      <c r="G339" s="83">
        <v>0.20839577502377499</v>
      </c>
      <c r="H339" s="84">
        <v>-3.4862502962908049E-2</v>
      </c>
    </row>
    <row r="340" spans="1:8" x14ac:dyDescent="0.25">
      <c r="A340" s="79">
        <v>39971</v>
      </c>
      <c r="B340" s="80">
        <v>0.55194519265006625</v>
      </c>
      <c r="C340" s="80">
        <v>7.8661712248108959E-2</v>
      </c>
      <c r="D340" s="80">
        <v>9.5090552764938149E-2</v>
      </c>
      <c r="E340" s="80">
        <v>9.8235611130674527E-2</v>
      </c>
      <c r="F340" s="80">
        <v>0.10752751226428051</v>
      </c>
      <c r="G340" s="80">
        <v>0.21795736268672461</v>
      </c>
      <c r="H340" s="81">
        <v>-4.5527558444660533E-2</v>
      </c>
    </row>
    <row r="341" spans="1:8" x14ac:dyDescent="0.25">
      <c r="A341" s="82">
        <v>39978</v>
      </c>
      <c r="B341" s="83">
        <v>0.52850272485192074</v>
      </c>
      <c r="C341" s="83">
        <v>8.8782636161471737E-2</v>
      </c>
      <c r="D341" s="83">
        <v>8.5028422480368362E-2</v>
      </c>
      <c r="E341" s="83">
        <v>0.118459019283669</v>
      </c>
      <c r="F341" s="83">
        <v>9.664372828479878E-2</v>
      </c>
      <c r="G341" s="83">
        <v>0.1835431367675551</v>
      </c>
      <c r="H341" s="84">
        <v>-4.3954218125942253E-2</v>
      </c>
    </row>
    <row r="342" spans="1:8" x14ac:dyDescent="0.25">
      <c r="A342" s="79">
        <v>39985</v>
      </c>
      <c r="B342" s="80">
        <v>0.49295692293893939</v>
      </c>
      <c r="C342" s="80">
        <v>8.8153135063755883E-2</v>
      </c>
      <c r="D342" s="80">
        <v>7.5496270595813625E-2</v>
      </c>
      <c r="E342" s="80">
        <v>0.11191840435943649</v>
      </c>
      <c r="F342" s="80">
        <v>8.9443637182326022E-2</v>
      </c>
      <c r="G342" s="80">
        <v>0.16801737533303679</v>
      </c>
      <c r="H342" s="81">
        <v>-4.0071899595429387E-2</v>
      </c>
    </row>
    <row r="343" spans="1:8" x14ac:dyDescent="0.25">
      <c r="A343" s="82">
        <v>39992</v>
      </c>
      <c r="B343" s="83">
        <v>0.60623588097790426</v>
      </c>
      <c r="C343" s="83">
        <v>0.1060337266841881</v>
      </c>
      <c r="D343" s="83">
        <v>8.1770760742439011E-2</v>
      </c>
      <c r="E343" s="83">
        <v>0.16286601183142391</v>
      </c>
      <c r="F343" s="83">
        <v>0.1072468398049152</v>
      </c>
      <c r="G343" s="83">
        <v>0.19578705971501589</v>
      </c>
      <c r="H343" s="84">
        <v>-4.7468517800077832E-2</v>
      </c>
    </row>
    <row r="344" spans="1:8" x14ac:dyDescent="0.25">
      <c r="A344" s="79">
        <v>39999</v>
      </c>
      <c r="B344" s="80">
        <v>0.50894024064685373</v>
      </c>
      <c r="C344" s="80">
        <v>9.2645540331510345E-2</v>
      </c>
      <c r="D344" s="80">
        <v>7.6722141479188988E-2</v>
      </c>
      <c r="E344" s="80">
        <v>0.12373088304322689</v>
      </c>
      <c r="F344" s="80">
        <v>7.9619760983103513E-2</v>
      </c>
      <c r="G344" s="80">
        <v>0.17471265851524709</v>
      </c>
      <c r="H344" s="81">
        <v>-3.8490743705423103E-2</v>
      </c>
    </row>
    <row r="345" spans="1:8" x14ac:dyDescent="0.25">
      <c r="A345" s="82">
        <v>40006</v>
      </c>
      <c r="B345" s="83">
        <v>0.39482112952860843</v>
      </c>
      <c r="C345" s="83">
        <v>8.5797275049299224E-2</v>
      </c>
      <c r="D345" s="83">
        <v>6.1689321993181077E-2</v>
      </c>
      <c r="E345" s="83">
        <v>6.6427278240400775E-2</v>
      </c>
      <c r="F345" s="83">
        <v>6.7011847325718077E-2</v>
      </c>
      <c r="G345" s="83">
        <v>0.14657540847698389</v>
      </c>
      <c r="H345" s="84">
        <v>-3.2680001556974619E-2</v>
      </c>
    </row>
    <row r="346" spans="1:8" x14ac:dyDescent="0.25">
      <c r="A346" s="79">
        <v>40013</v>
      </c>
      <c r="B346" s="80">
        <v>0.50092735593004079</v>
      </c>
      <c r="C346" s="80">
        <v>9.6183021232767341E-2</v>
      </c>
      <c r="D346" s="80">
        <v>8.3863146220567786E-2</v>
      </c>
      <c r="E346" s="80">
        <v>0.10818627205534841</v>
      </c>
      <c r="F346" s="80">
        <v>5.4350221983140122E-2</v>
      </c>
      <c r="G346" s="80">
        <v>0.205789105775317</v>
      </c>
      <c r="H346" s="81">
        <v>-4.7444411337099902E-2</v>
      </c>
    </row>
    <row r="347" spans="1:8" x14ac:dyDescent="0.25">
      <c r="A347" s="82">
        <v>40020</v>
      </c>
      <c r="B347" s="83">
        <v>0.47882959237071088</v>
      </c>
      <c r="C347" s="83">
        <v>7.7078605357684599E-2</v>
      </c>
      <c r="D347" s="83">
        <v>7.404482065556213E-2</v>
      </c>
      <c r="E347" s="83">
        <v>0.10014855115580561</v>
      </c>
      <c r="F347" s="83">
        <v>7.5397760337281197E-2</v>
      </c>
      <c r="G347" s="83">
        <v>0.2009316937536125</v>
      </c>
      <c r="H347" s="84">
        <v>-4.877183888923517E-2</v>
      </c>
    </row>
    <row r="348" spans="1:8" x14ac:dyDescent="0.25">
      <c r="A348" s="79">
        <v>40027</v>
      </c>
      <c r="B348" s="80">
        <v>0.51338358868973122</v>
      </c>
      <c r="C348" s="80">
        <v>7.6802926267490593E-2</v>
      </c>
      <c r="D348" s="80">
        <v>9.3567178549519098E-2</v>
      </c>
      <c r="E348" s="80">
        <v>0.14422355653219149</v>
      </c>
      <c r="F348" s="80">
        <v>7.9793765343139381E-2</v>
      </c>
      <c r="G348" s="80">
        <v>0.17675875316208359</v>
      </c>
      <c r="H348" s="81">
        <v>-5.7762591164692893E-2</v>
      </c>
    </row>
    <row r="349" spans="1:8" x14ac:dyDescent="0.25">
      <c r="A349" s="82">
        <v>40034</v>
      </c>
      <c r="B349" s="83">
        <v>0.47238908965516729</v>
      </c>
      <c r="C349" s="83">
        <v>8.5166160501872354E-2</v>
      </c>
      <c r="D349" s="83">
        <v>9.1748549410388042E-2</v>
      </c>
      <c r="E349" s="83">
        <v>9.8095852622457028E-2</v>
      </c>
      <c r="F349" s="83">
        <v>7.5276362299069283E-2</v>
      </c>
      <c r="G349" s="83">
        <v>0.1748909061413087</v>
      </c>
      <c r="H349" s="84">
        <v>-5.2788741319928077E-2</v>
      </c>
    </row>
    <row r="350" spans="1:8" x14ac:dyDescent="0.25">
      <c r="A350" s="79">
        <v>40041</v>
      </c>
      <c r="B350" s="80">
        <v>0.50973454383095018</v>
      </c>
      <c r="C350" s="80">
        <v>9.6635518145447727E-2</v>
      </c>
      <c r="D350" s="80">
        <v>8.9239697874034851E-2</v>
      </c>
      <c r="E350" s="80">
        <v>0.1075267596867641</v>
      </c>
      <c r="F350" s="80">
        <v>7.3309586068636787E-2</v>
      </c>
      <c r="G350" s="80">
        <v>0.19981880768017779</v>
      </c>
      <c r="H350" s="81">
        <v>-5.6795825624111118E-2</v>
      </c>
    </row>
    <row r="351" spans="1:8" x14ac:dyDescent="0.25">
      <c r="A351" s="82">
        <v>40048</v>
      </c>
      <c r="B351" s="83">
        <v>0.48919528126876077</v>
      </c>
      <c r="C351" s="83">
        <v>7.7447458687475088E-2</v>
      </c>
      <c r="D351" s="83">
        <v>6.8747507735807081E-2</v>
      </c>
      <c r="E351" s="83">
        <v>0.1179956014937642</v>
      </c>
      <c r="F351" s="83">
        <v>8.4449545383057059E-2</v>
      </c>
      <c r="G351" s="83">
        <v>0.19565656984615529</v>
      </c>
      <c r="H351" s="84">
        <v>-5.510140187749793E-2</v>
      </c>
    </row>
    <row r="352" spans="1:8" x14ac:dyDescent="0.25">
      <c r="A352" s="79">
        <v>40055</v>
      </c>
      <c r="B352" s="80">
        <v>0.35855723850024029</v>
      </c>
      <c r="C352" s="80">
        <v>8.3185884954693229E-2</v>
      </c>
      <c r="D352" s="80">
        <v>6.1107457965827401E-2</v>
      </c>
      <c r="E352" s="80">
        <v>7.9541287235851368E-2</v>
      </c>
      <c r="F352" s="80">
        <v>4.3283527071996571E-2</v>
      </c>
      <c r="G352" s="80">
        <v>0.13502156567257939</v>
      </c>
      <c r="H352" s="81">
        <v>-4.3582484400707611E-2</v>
      </c>
    </row>
    <row r="353" spans="1:8" x14ac:dyDescent="0.25">
      <c r="A353" s="82">
        <v>40062</v>
      </c>
      <c r="B353" s="83">
        <v>0.42154133948023248</v>
      </c>
      <c r="C353" s="83">
        <v>8.1594794591564199E-2</v>
      </c>
      <c r="D353" s="83">
        <v>5.7992387913095397E-2</v>
      </c>
      <c r="E353" s="83">
        <v>0.1053856746186117</v>
      </c>
      <c r="F353" s="83">
        <v>4.8509935033931598E-2</v>
      </c>
      <c r="G353" s="83">
        <v>0.1818267580321781</v>
      </c>
      <c r="H353" s="84">
        <v>-5.3768210709148528E-2</v>
      </c>
    </row>
    <row r="354" spans="1:8" x14ac:dyDescent="0.25">
      <c r="A354" s="79">
        <v>40069</v>
      </c>
      <c r="B354" s="80">
        <v>0.32535958125912112</v>
      </c>
      <c r="C354" s="80">
        <v>6.5374249421077266E-2</v>
      </c>
      <c r="D354" s="80">
        <v>7.0676266948219213E-2</v>
      </c>
      <c r="E354" s="80">
        <v>6.6450270884977736E-2</v>
      </c>
      <c r="F354" s="80">
        <v>2.6084441428135902E-2</v>
      </c>
      <c r="G354" s="80">
        <v>0.14471030497606829</v>
      </c>
      <c r="H354" s="81">
        <v>-4.7935952399357301E-2</v>
      </c>
    </row>
    <row r="355" spans="1:8" x14ac:dyDescent="0.25">
      <c r="A355" s="82">
        <v>40076</v>
      </c>
      <c r="B355" s="83">
        <v>0.28833055073542491</v>
      </c>
      <c r="C355" s="83">
        <v>6.0126528301679812E-2</v>
      </c>
      <c r="D355" s="83">
        <v>5.7971158530205451E-2</v>
      </c>
      <c r="E355" s="83">
        <v>6.855629719634812E-2</v>
      </c>
      <c r="F355" s="83">
        <v>4.9146039524606347E-2</v>
      </c>
      <c r="G355" s="83">
        <v>0.1043618054436614</v>
      </c>
      <c r="H355" s="84">
        <v>-5.1831278261076218E-2</v>
      </c>
    </row>
    <row r="356" spans="1:8" x14ac:dyDescent="0.25">
      <c r="A356" s="79">
        <v>40083</v>
      </c>
      <c r="B356" s="80">
        <v>0.41719250273166147</v>
      </c>
      <c r="C356" s="80">
        <v>7.909722068564505E-2</v>
      </c>
      <c r="D356" s="80">
        <v>6.8318356616919818E-2</v>
      </c>
      <c r="E356" s="80">
        <v>0.10283248554437199</v>
      </c>
      <c r="F356" s="80">
        <v>7.118427527006034E-2</v>
      </c>
      <c r="G356" s="80">
        <v>0.16713367150177999</v>
      </c>
      <c r="H356" s="81">
        <v>-7.1373506887115731E-2</v>
      </c>
    </row>
    <row r="357" spans="1:8" x14ac:dyDescent="0.25">
      <c r="A357" s="82">
        <v>40090</v>
      </c>
      <c r="B357" s="83">
        <v>0.39986855651673869</v>
      </c>
      <c r="C357" s="83">
        <v>9.233655908747064E-2</v>
      </c>
      <c r="D357" s="83">
        <v>6.3266004080696145E-2</v>
      </c>
      <c r="E357" s="83">
        <v>0.11124657539650799</v>
      </c>
      <c r="F357" s="83">
        <v>3.9330494211509449E-2</v>
      </c>
      <c r="G357" s="83">
        <v>0.16121301228366439</v>
      </c>
      <c r="H357" s="84">
        <v>-6.7524088543109928E-2</v>
      </c>
    </row>
    <row r="358" spans="1:8" x14ac:dyDescent="0.25">
      <c r="A358" s="79">
        <v>40097</v>
      </c>
      <c r="B358" s="80">
        <v>0.41193863892908938</v>
      </c>
      <c r="C358" s="80">
        <v>8.8336064638877401E-2</v>
      </c>
      <c r="D358" s="80">
        <v>7.5367606665731668E-2</v>
      </c>
      <c r="E358" s="80">
        <v>0.10044171434676449</v>
      </c>
      <c r="F358" s="80">
        <v>6.8741519723870381E-2</v>
      </c>
      <c r="G358" s="80">
        <v>0.15480776722730241</v>
      </c>
      <c r="H358" s="81">
        <v>-7.5756033673456957E-2</v>
      </c>
    </row>
    <row r="359" spans="1:8" x14ac:dyDescent="0.25">
      <c r="A359" s="82">
        <v>40104</v>
      </c>
      <c r="B359" s="83">
        <v>0.38289880050127578</v>
      </c>
      <c r="C359" s="83">
        <v>8.191988472549365E-2</v>
      </c>
      <c r="D359" s="83">
        <v>6.7766547693344406E-2</v>
      </c>
      <c r="E359" s="83">
        <v>8.743907849041084E-2</v>
      </c>
      <c r="F359" s="83">
        <v>6.2674283261958327E-2</v>
      </c>
      <c r="G359" s="83">
        <v>0.15244005790007059</v>
      </c>
      <c r="H359" s="84">
        <v>-6.9341051570002019E-2</v>
      </c>
    </row>
    <row r="360" spans="1:8" x14ac:dyDescent="0.25">
      <c r="A360" s="79">
        <v>40111</v>
      </c>
      <c r="B360" s="80">
        <v>0.30952691421197193</v>
      </c>
      <c r="C360" s="80">
        <v>5.8477865943930507E-2</v>
      </c>
      <c r="D360" s="80">
        <v>5.755449995605888E-2</v>
      </c>
      <c r="E360" s="80">
        <v>7.4977138400593626E-2</v>
      </c>
      <c r="F360" s="80">
        <v>5.3508235037048137E-2</v>
      </c>
      <c r="G360" s="80">
        <v>0.12332798478366799</v>
      </c>
      <c r="H360" s="81">
        <v>-5.8318809909327217E-2</v>
      </c>
    </row>
    <row r="361" spans="1:8" x14ac:dyDescent="0.25">
      <c r="A361" s="82">
        <v>40118</v>
      </c>
      <c r="B361" s="83">
        <v>0.50178446653099784</v>
      </c>
      <c r="C361" s="83">
        <v>9.2734306769975197E-2</v>
      </c>
      <c r="D361" s="83">
        <v>8.7848242153901759E-2</v>
      </c>
      <c r="E361" s="83">
        <v>0.1056186812643856</v>
      </c>
      <c r="F361" s="83">
        <v>0.1018714129239186</v>
      </c>
      <c r="G361" s="83">
        <v>0.20616942422083581</v>
      </c>
      <c r="H361" s="84">
        <v>-9.2457600802019119E-2</v>
      </c>
    </row>
    <row r="362" spans="1:8" x14ac:dyDescent="0.25">
      <c r="A362" s="79">
        <v>40125</v>
      </c>
      <c r="B362" s="80">
        <v>0.37116922050761347</v>
      </c>
      <c r="C362" s="80">
        <v>7.7966181446851635E-2</v>
      </c>
      <c r="D362" s="80">
        <v>6.8172466409852417E-2</v>
      </c>
      <c r="E362" s="80">
        <v>7.1645146622977968E-2</v>
      </c>
      <c r="F362" s="80">
        <v>4.8539478687463222E-2</v>
      </c>
      <c r="G362" s="80">
        <v>0.17406294148376211</v>
      </c>
      <c r="H362" s="81">
        <v>-6.9216994143293881E-2</v>
      </c>
    </row>
    <row r="363" spans="1:8" x14ac:dyDescent="0.25">
      <c r="A363" s="82">
        <v>40132</v>
      </c>
      <c r="B363" s="83">
        <v>0.33979935223976299</v>
      </c>
      <c r="C363" s="83">
        <v>6.8912246816176997E-2</v>
      </c>
      <c r="D363" s="83">
        <v>6.337961920301971E-2</v>
      </c>
      <c r="E363" s="83">
        <v>7.6379511321122542E-2</v>
      </c>
      <c r="F363" s="83">
        <v>6.8692544585221879E-2</v>
      </c>
      <c r="G363" s="83">
        <v>0.13752437442362761</v>
      </c>
      <c r="H363" s="84">
        <v>-7.5088944109405767E-2</v>
      </c>
    </row>
    <row r="364" spans="1:8" x14ac:dyDescent="0.25">
      <c r="A364" s="79">
        <v>40139</v>
      </c>
      <c r="B364" s="80">
        <v>0.40789308203216618</v>
      </c>
      <c r="C364" s="80">
        <v>8.9358920384068785E-2</v>
      </c>
      <c r="D364" s="80">
        <v>6.6868363079175916E-2</v>
      </c>
      <c r="E364" s="80">
        <v>9.7671195667208471E-2</v>
      </c>
      <c r="F364" s="80">
        <v>6.9252661682735209E-2</v>
      </c>
      <c r="G364" s="80">
        <v>0.17178270333762199</v>
      </c>
      <c r="H364" s="81">
        <v>-8.7040762118644213E-2</v>
      </c>
    </row>
    <row r="365" spans="1:8" x14ac:dyDescent="0.25">
      <c r="A365" s="82">
        <v>40146</v>
      </c>
      <c r="B365" s="83">
        <v>0.32191415465345302</v>
      </c>
      <c r="C365" s="83">
        <v>6.7231658114836265E-2</v>
      </c>
      <c r="D365" s="83">
        <v>5.5698696658076148E-2</v>
      </c>
      <c r="E365" s="83">
        <v>8.2043619912736815E-2</v>
      </c>
      <c r="F365" s="83">
        <v>5.0168908319738643E-2</v>
      </c>
      <c r="G365" s="83">
        <v>0.13683040292325771</v>
      </c>
      <c r="H365" s="84">
        <v>-7.005913127519256E-2</v>
      </c>
    </row>
    <row r="366" spans="1:8" x14ac:dyDescent="0.25">
      <c r="A366" s="79">
        <v>40153</v>
      </c>
      <c r="B366" s="80">
        <v>0.41556732901916749</v>
      </c>
      <c r="C366" s="80">
        <v>8.7553741489594508E-2</v>
      </c>
      <c r="D366" s="80">
        <v>6.2288622328781421E-2</v>
      </c>
      <c r="E366" s="80">
        <v>9.7922589618956668E-2</v>
      </c>
      <c r="F366" s="80">
        <v>7.243984278866937E-2</v>
      </c>
      <c r="G366" s="80">
        <v>0.18368724279091231</v>
      </c>
      <c r="H366" s="81">
        <v>-8.8324709997746761E-2</v>
      </c>
    </row>
    <row r="367" spans="1:8" x14ac:dyDescent="0.25">
      <c r="A367" s="82">
        <v>40160</v>
      </c>
      <c r="B367" s="83">
        <v>0.31103304447490199</v>
      </c>
      <c r="C367" s="83">
        <v>6.8578316826489752E-2</v>
      </c>
      <c r="D367" s="83">
        <v>7.1501731019526754E-2</v>
      </c>
      <c r="E367" s="83">
        <v>5.8279168908066177E-2</v>
      </c>
      <c r="F367" s="83">
        <v>4.7708712598904759E-2</v>
      </c>
      <c r="G367" s="83">
        <v>0.13707323714547551</v>
      </c>
      <c r="H367" s="84">
        <v>-7.2108122023560942E-2</v>
      </c>
    </row>
    <row r="368" spans="1:8" x14ac:dyDescent="0.25">
      <c r="A368" s="79">
        <v>40167</v>
      </c>
      <c r="B368" s="80">
        <v>0.32314660989660698</v>
      </c>
      <c r="C368" s="80">
        <v>7.8773984488496124E-2</v>
      </c>
      <c r="D368" s="80">
        <v>5.9515744082639953E-2</v>
      </c>
      <c r="E368" s="80">
        <v>6.5798359698769918E-2</v>
      </c>
      <c r="F368" s="80">
        <v>3.922052998429882E-2</v>
      </c>
      <c r="G368" s="80">
        <v>0.16420444884319621</v>
      </c>
      <c r="H368" s="81">
        <v>-8.4366457200794054E-2</v>
      </c>
    </row>
    <row r="369" spans="1:8" x14ac:dyDescent="0.25">
      <c r="A369" s="82">
        <v>40174</v>
      </c>
      <c r="B369" s="83">
        <v>0.27542629211954472</v>
      </c>
      <c r="C369" s="83">
        <v>5.8499417821675809E-2</v>
      </c>
      <c r="D369" s="83">
        <v>7.1222930111445829E-2</v>
      </c>
      <c r="E369" s="83">
        <v>5.4783265888601523E-2</v>
      </c>
      <c r="F369" s="83">
        <v>2.801703443608303E-2</v>
      </c>
      <c r="G369" s="83">
        <v>0.1491011947636596</v>
      </c>
      <c r="H369" s="84">
        <v>-8.6197550901921077E-2</v>
      </c>
    </row>
    <row r="370" spans="1:8" x14ac:dyDescent="0.25">
      <c r="A370" s="79">
        <v>40181</v>
      </c>
      <c r="B370" s="80">
        <v>0.23396067653425631</v>
      </c>
      <c r="C370" s="80">
        <v>7.1909222648099222E-2</v>
      </c>
      <c r="D370" s="80">
        <v>5.2309562881702083E-2</v>
      </c>
      <c r="E370" s="80">
        <v>4.7565954777517523E-2</v>
      </c>
      <c r="F370" s="80">
        <v>5.0776262671342977E-2</v>
      </c>
      <c r="G370" s="80">
        <v>0.104140815343511</v>
      </c>
      <c r="H370" s="81">
        <v>-9.2741141787916467E-2</v>
      </c>
    </row>
    <row r="371" spans="1:8" x14ac:dyDescent="0.25">
      <c r="A371" s="82">
        <v>40188</v>
      </c>
      <c r="B371" s="83">
        <v>0.32157283160556538</v>
      </c>
      <c r="C371" s="83">
        <v>8.6844109470796807E-2</v>
      </c>
      <c r="D371" s="83">
        <v>5.846432811087747E-2</v>
      </c>
      <c r="E371" s="83">
        <v>0.1011976633348555</v>
      </c>
      <c r="F371" s="83">
        <v>5.2518977458246838E-2</v>
      </c>
      <c r="G371" s="83">
        <v>0.1648148281051767</v>
      </c>
      <c r="H371" s="84">
        <v>-0.14226707487438789</v>
      </c>
    </row>
    <row r="372" spans="1:8" x14ac:dyDescent="0.25">
      <c r="A372" s="79">
        <v>40195</v>
      </c>
      <c r="B372" s="80">
        <v>0.31960250058156808</v>
      </c>
      <c r="C372" s="80">
        <v>9.1587936155277119E-2</v>
      </c>
      <c r="D372" s="80">
        <v>6.7725001414656247E-2</v>
      </c>
      <c r="E372" s="80">
        <v>9.0095726519686392E-2</v>
      </c>
      <c r="F372" s="80">
        <v>3.9459539616957771E-2</v>
      </c>
      <c r="G372" s="80">
        <v>0.16516069721495411</v>
      </c>
      <c r="H372" s="81">
        <v>-0.13442640033996359</v>
      </c>
    </row>
    <row r="373" spans="1:8" x14ac:dyDescent="0.25">
      <c r="A373" s="82">
        <v>40202</v>
      </c>
      <c r="B373" s="83">
        <v>0.32222423061434741</v>
      </c>
      <c r="C373" s="83">
        <v>7.0878371931714007E-2</v>
      </c>
      <c r="D373" s="83">
        <v>7.1553482523383352E-2</v>
      </c>
      <c r="E373" s="83">
        <v>8.47901487662331E-2</v>
      </c>
      <c r="F373" s="83">
        <v>8.0599807366438361E-2</v>
      </c>
      <c r="G373" s="83">
        <v>0.16366604355162209</v>
      </c>
      <c r="H373" s="84">
        <v>-0.14926362352504349</v>
      </c>
    </row>
    <row r="374" spans="1:8" x14ac:dyDescent="0.25">
      <c r="A374" s="79">
        <v>40209</v>
      </c>
      <c r="B374" s="80">
        <v>0.2281807908514259</v>
      </c>
      <c r="C374" s="80">
        <v>6.3760627029527714E-2</v>
      </c>
      <c r="D374" s="80">
        <v>4.6882714539833913E-2</v>
      </c>
      <c r="E374" s="80">
        <v>6.1040357643109291E-2</v>
      </c>
      <c r="F374" s="80">
        <v>3.0372930904107809E-2</v>
      </c>
      <c r="G374" s="80">
        <v>0.12701395735127949</v>
      </c>
      <c r="H374" s="81">
        <v>-0.1008897966164323</v>
      </c>
    </row>
    <row r="375" spans="1:8" x14ac:dyDescent="0.25">
      <c r="A375" s="82">
        <v>40216</v>
      </c>
      <c r="B375" s="83">
        <v>0.32896183837660581</v>
      </c>
      <c r="C375" s="83">
        <v>6.4238400836832507E-2</v>
      </c>
      <c r="D375" s="83">
        <v>7.1977838385326023E-2</v>
      </c>
      <c r="E375" s="83">
        <v>9.4358414651773359E-2</v>
      </c>
      <c r="F375" s="83">
        <v>7.4753648058504082E-2</v>
      </c>
      <c r="G375" s="83">
        <v>0.18413761825241479</v>
      </c>
      <c r="H375" s="84">
        <v>-0.16050408180824491</v>
      </c>
    </row>
    <row r="376" spans="1:8" x14ac:dyDescent="0.25">
      <c r="A376" s="79">
        <v>40223</v>
      </c>
      <c r="B376" s="80">
        <v>0.33012304917751301</v>
      </c>
      <c r="C376" s="80">
        <v>6.4947227255007983E-2</v>
      </c>
      <c r="D376" s="80">
        <v>6.6849091450227105E-2</v>
      </c>
      <c r="E376" s="80">
        <v>0.10933896180355911</v>
      </c>
      <c r="F376" s="80">
        <v>7.7413709327772862E-2</v>
      </c>
      <c r="G376" s="80">
        <v>0.17130743449947591</v>
      </c>
      <c r="H376" s="81">
        <v>-0.15973337515853001</v>
      </c>
    </row>
    <row r="377" spans="1:8" x14ac:dyDescent="0.25">
      <c r="A377" s="82">
        <v>40230</v>
      </c>
      <c r="B377" s="83">
        <v>0.25734455123762201</v>
      </c>
      <c r="C377" s="83">
        <v>7.4113120878184835E-2</v>
      </c>
      <c r="D377" s="83">
        <v>4.8980582580879783E-2</v>
      </c>
      <c r="E377" s="83">
        <v>5.5699408285317768E-2</v>
      </c>
      <c r="F377" s="83">
        <v>7.4273620346683833E-2</v>
      </c>
      <c r="G377" s="83">
        <v>0.12735520312724949</v>
      </c>
      <c r="H377" s="84">
        <v>-0.12307738398069371</v>
      </c>
    </row>
    <row r="378" spans="1:8" x14ac:dyDescent="0.25">
      <c r="A378" s="79">
        <v>40237</v>
      </c>
      <c r="B378" s="80">
        <v>0.25510041825265523</v>
      </c>
      <c r="C378" s="80">
        <v>7.7880614442133123E-2</v>
      </c>
      <c r="D378" s="80">
        <v>6.7257113259056006E-2</v>
      </c>
      <c r="E378" s="80">
        <v>7.8588599098173381E-2</v>
      </c>
      <c r="F378" s="80">
        <v>5.5705952031820737E-2</v>
      </c>
      <c r="G378" s="80">
        <v>0.1138795833825452</v>
      </c>
      <c r="H378" s="81">
        <v>-0.13821144396107321</v>
      </c>
    </row>
    <row r="379" spans="1:8" x14ac:dyDescent="0.25">
      <c r="A379" s="82">
        <v>40244</v>
      </c>
      <c r="B379" s="83">
        <v>0.29521325905825041</v>
      </c>
      <c r="C379" s="83">
        <v>7.6375739700591805E-2</v>
      </c>
      <c r="D379" s="83">
        <v>5.3767316539877173E-2</v>
      </c>
      <c r="E379" s="83">
        <v>9.5443101309289832E-2</v>
      </c>
      <c r="F379" s="83">
        <v>7.3010014196135453E-2</v>
      </c>
      <c r="G379" s="83">
        <v>0.15278841415296809</v>
      </c>
      <c r="H379" s="84">
        <v>-0.156171326840612</v>
      </c>
    </row>
    <row r="380" spans="1:8" x14ac:dyDescent="0.25">
      <c r="A380" s="79">
        <v>40251</v>
      </c>
      <c r="B380" s="80">
        <v>0.2062344530663221</v>
      </c>
      <c r="C380" s="80">
        <v>5.6590225673234837E-2</v>
      </c>
      <c r="D380" s="80">
        <v>4.5845620348905623E-2</v>
      </c>
      <c r="E380" s="80">
        <v>6.5357519469214601E-2</v>
      </c>
      <c r="F380" s="80">
        <v>2.7892516958188451E-2</v>
      </c>
      <c r="G380" s="80">
        <v>0.1152463796017814</v>
      </c>
      <c r="H380" s="81">
        <v>-0.1046978089850028</v>
      </c>
    </row>
    <row r="381" spans="1:8" x14ac:dyDescent="0.25">
      <c r="A381" s="82">
        <v>40258</v>
      </c>
      <c r="B381" s="83">
        <v>0.22484359904487911</v>
      </c>
      <c r="C381" s="83">
        <v>5.5572024797550627E-2</v>
      </c>
      <c r="D381" s="83">
        <v>4.9676429179149321E-2</v>
      </c>
      <c r="E381" s="83">
        <v>6.1471768694106033E-2</v>
      </c>
      <c r="F381" s="83">
        <v>5.0634268374608743E-2</v>
      </c>
      <c r="G381" s="83">
        <v>0.12717929943476511</v>
      </c>
      <c r="H381" s="84">
        <v>-0.1196901914353007</v>
      </c>
    </row>
    <row r="382" spans="1:8" x14ac:dyDescent="0.25">
      <c r="A382" s="79">
        <v>40265</v>
      </c>
      <c r="B382" s="80">
        <v>0.27225028890408742</v>
      </c>
      <c r="C382" s="80">
        <v>8.5932169730796398E-2</v>
      </c>
      <c r="D382" s="80">
        <v>5.6084800119973098E-2</v>
      </c>
      <c r="E382" s="80">
        <v>7.9377533280916956E-2</v>
      </c>
      <c r="F382" s="80">
        <v>5.663663966445371E-2</v>
      </c>
      <c r="G382" s="80">
        <v>0.14434291545814351</v>
      </c>
      <c r="H382" s="81">
        <v>-0.15012376935019631</v>
      </c>
    </row>
    <row r="383" spans="1:8" x14ac:dyDescent="0.25">
      <c r="A383" s="82">
        <v>40272</v>
      </c>
      <c r="B383" s="83">
        <v>0.21478094622610081</v>
      </c>
      <c r="C383" s="83">
        <v>6.359175610622754E-2</v>
      </c>
      <c r="D383" s="83">
        <v>5.69639612485172E-2</v>
      </c>
      <c r="E383" s="83">
        <v>3.9181325316836359E-2</v>
      </c>
      <c r="F383" s="83">
        <v>4.3712879086798113E-2</v>
      </c>
      <c r="G383" s="83">
        <v>0.1185790110584316</v>
      </c>
      <c r="H383" s="84">
        <v>-0.10724798659071</v>
      </c>
    </row>
    <row r="384" spans="1:8" x14ac:dyDescent="0.25">
      <c r="A384" s="79">
        <v>40279</v>
      </c>
      <c r="B384" s="80">
        <v>0.21650624832874951</v>
      </c>
      <c r="C384" s="80">
        <v>6.3393421789078114E-2</v>
      </c>
      <c r="D384" s="80">
        <v>5.2143695265261018E-2</v>
      </c>
      <c r="E384" s="80">
        <v>7.7548906426816347E-2</v>
      </c>
      <c r="F384" s="80">
        <v>5.3250014365423849E-2</v>
      </c>
      <c r="G384" s="80">
        <v>0.1227829600756702</v>
      </c>
      <c r="H384" s="81">
        <v>-0.15261274959349999</v>
      </c>
    </row>
    <row r="385" spans="1:8" x14ac:dyDescent="0.25">
      <c r="A385" s="82">
        <v>40286</v>
      </c>
      <c r="B385" s="83">
        <v>0.25165540031930339</v>
      </c>
      <c r="C385" s="83">
        <v>7.5438516219300214E-2</v>
      </c>
      <c r="D385" s="83">
        <v>5.6452724398244808E-2</v>
      </c>
      <c r="E385" s="83">
        <v>9.3345691668133488E-2</v>
      </c>
      <c r="F385" s="83">
        <v>4.9585191885377598E-2</v>
      </c>
      <c r="G385" s="83">
        <v>0.14712234477267611</v>
      </c>
      <c r="H385" s="84">
        <v>-0.1702890686244288</v>
      </c>
    </row>
    <row r="386" spans="1:8" x14ac:dyDescent="0.25">
      <c r="A386" s="79">
        <v>40293</v>
      </c>
      <c r="B386" s="80">
        <v>0.28803883219909482</v>
      </c>
      <c r="C386" s="80">
        <v>7.9492622136458913E-2</v>
      </c>
      <c r="D386" s="80">
        <v>5.505752790514995E-2</v>
      </c>
      <c r="E386" s="80">
        <v>0.10963133975667021</v>
      </c>
      <c r="F386" s="80">
        <v>6.0175750197383672E-2</v>
      </c>
      <c r="G386" s="80">
        <v>0.16771308839889751</v>
      </c>
      <c r="H386" s="81">
        <v>-0.18403149619546541</v>
      </c>
    </row>
    <row r="387" spans="1:8" x14ac:dyDescent="0.25">
      <c r="A387" s="82">
        <v>40300</v>
      </c>
      <c r="B387" s="83">
        <v>0.28239932565952258</v>
      </c>
      <c r="C387" s="83">
        <v>7.5354127990210074E-2</v>
      </c>
      <c r="D387" s="83">
        <v>6.7674321969892953E-2</v>
      </c>
      <c r="E387" s="83">
        <v>0.11300758163486591</v>
      </c>
      <c r="F387" s="83">
        <v>7.3730112174355336E-2</v>
      </c>
      <c r="G387" s="83">
        <v>0.12957888949389901</v>
      </c>
      <c r="H387" s="84">
        <v>-0.17694570760370071</v>
      </c>
    </row>
    <row r="388" spans="1:8" x14ac:dyDescent="0.25">
      <c r="A388" s="79">
        <v>40307</v>
      </c>
      <c r="B388" s="80">
        <v>0.51334254425883352</v>
      </c>
      <c r="C388" s="80">
        <v>0.1087491489823062</v>
      </c>
      <c r="D388" s="80">
        <v>0.1131636708024316</v>
      </c>
      <c r="E388" s="80">
        <v>0.1529149236505199</v>
      </c>
      <c r="F388" s="80">
        <v>0.12304180971382769</v>
      </c>
      <c r="G388" s="80">
        <v>0.23070262320492699</v>
      </c>
      <c r="H388" s="81">
        <v>-0.2152296320951789</v>
      </c>
    </row>
    <row r="389" spans="1:8" x14ac:dyDescent="0.25">
      <c r="A389" s="82">
        <v>40314</v>
      </c>
      <c r="B389" s="83">
        <v>0.50012602361997016</v>
      </c>
      <c r="C389" s="83">
        <v>9.1461777664839775E-2</v>
      </c>
      <c r="D389" s="83">
        <v>0.1106683836443596</v>
      </c>
      <c r="E389" s="83">
        <v>0.14381405460738561</v>
      </c>
      <c r="F389" s="83">
        <v>0.11113591847889551</v>
      </c>
      <c r="G389" s="83">
        <v>0.21545978443723729</v>
      </c>
      <c r="H389" s="84">
        <v>-0.17241389521274761</v>
      </c>
    </row>
    <row r="390" spans="1:8" x14ac:dyDescent="0.25">
      <c r="A390" s="79">
        <v>40321</v>
      </c>
      <c r="B390" s="80">
        <v>0.54316856787651513</v>
      </c>
      <c r="C390" s="80">
        <v>0.1096073550610776</v>
      </c>
      <c r="D390" s="80">
        <v>0.10253888488687431</v>
      </c>
      <c r="E390" s="80">
        <v>0.15076011640985121</v>
      </c>
      <c r="F390" s="80">
        <v>0.11949127274298629</v>
      </c>
      <c r="G390" s="80">
        <v>0.21547449884534661</v>
      </c>
      <c r="H390" s="81">
        <v>-0.15470356006962091</v>
      </c>
    </row>
    <row r="391" spans="1:8" x14ac:dyDescent="0.25">
      <c r="A391" s="82">
        <v>40328</v>
      </c>
      <c r="B391" s="83">
        <v>0.53904750294864312</v>
      </c>
      <c r="C391" s="83">
        <v>0.1129776989082595</v>
      </c>
      <c r="D391" s="83">
        <v>7.4954087968418917E-2</v>
      </c>
      <c r="E391" s="83">
        <v>0.155819347346248</v>
      </c>
      <c r="F391" s="83">
        <v>0.1148978785957888</v>
      </c>
      <c r="G391" s="83">
        <v>0.21591573902758601</v>
      </c>
      <c r="H391" s="84">
        <v>-0.13551724889765809</v>
      </c>
    </row>
    <row r="392" spans="1:8" x14ac:dyDescent="0.25">
      <c r="A392" s="79">
        <v>40335</v>
      </c>
      <c r="B392" s="80">
        <v>0.41897882453885038</v>
      </c>
      <c r="C392" s="80">
        <v>8.9755100947834607E-2</v>
      </c>
      <c r="D392" s="80">
        <v>6.8500894690770878E-2</v>
      </c>
      <c r="E392" s="80">
        <v>0.119291728268164</v>
      </c>
      <c r="F392" s="80">
        <v>8.0498266070980012E-2</v>
      </c>
      <c r="G392" s="80">
        <v>0.15973374458624659</v>
      </c>
      <c r="H392" s="81">
        <v>-9.8800910025145711E-2</v>
      </c>
    </row>
    <row r="393" spans="1:8" x14ac:dyDescent="0.25">
      <c r="A393" s="82">
        <v>40342</v>
      </c>
      <c r="B393" s="83">
        <v>0.40970021115054978</v>
      </c>
      <c r="C393" s="83">
        <v>7.3080331882585406E-2</v>
      </c>
      <c r="D393" s="83">
        <v>6.6228936725532275E-2</v>
      </c>
      <c r="E393" s="83">
        <v>0.11650772362539499</v>
      </c>
      <c r="F393" s="83">
        <v>6.9226416969768376E-2</v>
      </c>
      <c r="G393" s="83">
        <v>0.17528994999047881</v>
      </c>
      <c r="H393" s="84">
        <v>-9.0633148043210057E-2</v>
      </c>
    </row>
    <row r="394" spans="1:8" x14ac:dyDescent="0.25">
      <c r="A394" s="79">
        <v>40349</v>
      </c>
      <c r="B394" s="80">
        <v>0.36420130778490323</v>
      </c>
      <c r="C394" s="80">
        <v>8.118166018646894E-2</v>
      </c>
      <c r="D394" s="80">
        <v>5.5081261642109677E-2</v>
      </c>
      <c r="E394" s="80">
        <v>0.1084137332321507</v>
      </c>
      <c r="F394" s="80">
        <v>4.9617727690746627E-2</v>
      </c>
      <c r="G394" s="80">
        <v>0.1511275843605823</v>
      </c>
      <c r="H394" s="81">
        <v>-8.1220659327155026E-2</v>
      </c>
    </row>
    <row r="395" spans="1:8" x14ac:dyDescent="0.25">
      <c r="A395" s="82">
        <v>40356</v>
      </c>
      <c r="B395" s="83">
        <v>0.41496912039746259</v>
      </c>
      <c r="C395" s="83">
        <v>9.2764010320188883E-2</v>
      </c>
      <c r="D395" s="83">
        <v>8.5950044676507284E-2</v>
      </c>
      <c r="E395" s="83">
        <v>0.1134765152977117</v>
      </c>
      <c r="F395" s="83">
        <v>6.095361975702384E-2</v>
      </c>
      <c r="G395" s="83">
        <v>0.15365332502222831</v>
      </c>
      <c r="H395" s="84">
        <v>-9.1828394676197439E-2</v>
      </c>
    </row>
    <row r="396" spans="1:8" x14ac:dyDescent="0.25">
      <c r="A396" s="79">
        <v>40363</v>
      </c>
      <c r="B396" s="80">
        <v>0.51996079388018557</v>
      </c>
      <c r="C396" s="80">
        <v>0.10021702846252439</v>
      </c>
      <c r="D396" s="80">
        <v>7.3846670294351754E-2</v>
      </c>
      <c r="E396" s="80">
        <v>0.14352751090085369</v>
      </c>
      <c r="F396" s="80">
        <v>0.10371478608174151</v>
      </c>
      <c r="G396" s="80">
        <v>0.20271274304804771</v>
      </c>
      <c r="H396" s="81">
        <v>-0.1040579449073335</v>
      </c>
    </row>
    <row r="397" spans="1:8" x14ac:dyDescent="0.25">
      <c r="A397" s="82">
        <v>40370</v>
      </c>
      <c r="B397" s="83">
        <v>0.40008671467702472</v>
      </c>
      <c r="C397" s="83">
        <v>8.6655259485905203E-2</v>
      </c>
      <c r="D397" s="83">
        <v>6.4892881920122852E-2</v>
      </c>
      <c r="E397" s="83">
        <v>0.1001969606857137</v>
      </c>
      <c r="F397" s="83">
        <v>6.078489191693693E-2</v>
      </c>
      <c r="G397" s="83">
        <v>0.16362849681758179</v>
      </c>
      <c r="H397" s="84">
        <v>-7.6071776149235715E-2</v>
      </c>
    </row>
    <row r="398" spans="1:8" x14ac:dyDescent="0.25">
      <c r="A398" s="79">
        <v>40377</v>
      </c>
      <c r="B398" s="80">
        <v>0.37726162445004918</v>
      </c>
      <c r="C398" s="80">
        <v>8.5967664078885883E-2</v>
      </c>
      <c r="D398" s="80">
        <v>7.5272096291273918E-2</v>
      </c>
      <c r="E398" s="80">
        <v>8.297304910025588E-2</v>
      </c>
      <c r="F398" s="80">
        <v>7.0139007432441114E-2</v>
      </c>
      <c r="G398" s="80">
        <v>0.13917196132773441</v>
      </c>
      <c r="H398" s="81">
        <v>-7.6262153780542019E-2</v>
      </c>
    </row>
    <row r="399" spans="1:8" x14ac:dyDescent="0.25">
      <c r="A399" s="82">
        <v>40384</v>
      </c>
      <c r="B399" s="83">
        <v>0.33225300205468372</v>
      </c>
      <c r="C399" s="83">
        <v>5.7799552292041478E-2</v>
      </c>
      <c r="D399" s="83">
        <v>6.1868060401157408E-2</v>
      </c>
      <c r="E399" s="83">
        <v>7.9337799333336526E-2</v>
      </c>
      <c r="F399" s="83">
        <v>7.2819912013566815E-2</v>
      </c>
      <c r="G399" s="83">
        <v>0.13079972117557129</v>
      </c>
      <c r="H399" s="84">
        <v>-7.0372043160989814E-2</v>
      </c>
    </row>
    <row r="400" spans="1:8" x14ac:dyDescent="0.25">
      <c r="A400" s="79">
        <v>40391</v>
      </c>
      <c r="B400" s="80">
        <v>0.31480045599075768</v>
      </c>
      <c r="C400" s="80">
        <v>7.5169705388497154E-2</v>
      </c>
      <c r="D400" s="80">
        <v>6.7216960035665865E-2</v>
      </c>
      <c r="E400" s="80">
        <v>5.1880941278423118E-2</v>
      </c>
      <c r="F400" s="80">
        <v>4.2482490884206373E-2</v>
      </c>
      <c r="G400" s="80">
        <v>0.1490901942124927</v>
      </c>
      <c r="H400" s="81">
        <v>-7.1039835808527518E-2</v>
      </c>
    </row>
    <row r="401" spans="1:8" x14ac:dyDescent="0.25">
      <c r="A401" s="82">
        <v>40398</v>
      </c>
      <c r="B401" s="83">
        <v>0.25700092546712489</v>
      </c>
      <c r="C401" s="83">
        <v>5.4931613211190257E-2</v>
      </c>
      <c r="D401" s="83">
        <v>7.3635126351581551E-2</v>
      </c>
      <c r="E401" s="83">
        <v>5.4966092656092827E-2</v>
      </c>
      <c r="F401" s="83">
        <v>3.8188079986826953E-2</v>
      </c>
      <c r="G401" s="83">
        <v>0.11516204949229961</v>
      </c>
      <c r="H401" s="84">
        <v>-7.9882036230866316E-2</v>
      </c>
    </row>
    <row r="402" spans="1:8" x14ac:dyDescent="0.25">
      <c r="A402" s="79">
        <v>40405</v>
      </c>
      <c r="B402" s="80">
        <v>0.32872594707981301</v>
      </c>
      <c r="C402" s="80">
        <v>8.0495911248527577E-2</v>
      </c>
      <c r="D402" s="80">
        <v>7.2463784501744163E-2</v>
      </c>
      <c r="E402" s="80">
        <v>6.7298470849199418E-2</v>
      </c>
      <c r="F402" s="80">
        <v>6.5712868045139622E-2</v>
      </c>
      <c r="G402" s="80">
        <v>0.14893291278464491</v>
      </c>
      <c r="H402" s="81">
        <v>-0.10617800034944271</v>
      </c>
    </row>
    <row r="403" spans="1:8" x14ac:dyDescent="0.25">
      <c r="A403" s="82">
        <v>40412</v>
      </c>
      <c r="B403" s="83">
        <v>0.35719819845426121</v>
      </c>
      <c r="C403" s="83">
        <v>7.9690310326193226E-2</v>
      </c>
      <c r="D403" s="83">
        <v>8.2028017918023027E-2</v>
      </c>
      <c r="E403" s="83">
        <v>0.1023320776219407</v>
      </c>
      <c r="F403" s="83">
        <v>6.0336149279570823E-2</v>
      </c>
      <c r="G403" s="83">
        <v>0.16019680794942209</v>
      </c>
      <c r="H403" s="84">
        <v>-0.1273851646408887</v>
      </c>
    </row>
    <row r="404" spans="1:8" x14ac:dyDescent="0.25">
      <c r="A404" s="79">
        <v>40419</v>
      </c>
      <c r="B404" s="80">
        <v>0.34171287300926051</v>
      </c>
      <c r="C404" s="80">
        <v>6.8635077065506644E-2</v>
      </c>
      <c r="D404" s="80">
        <v>8.543045402230412E-2</v>
      </c>
      <c r="E404" s="80">
        <v>0.1079704498920759</v>
      </c>
      <c r="F404" s="80">
        <v>4.8614067166340709E-2</v>
      </c>
      <c r="G404" s="80">
        <v>0.15476961019464219</v>
      </c>
      <c r="H404" s="81">
        <v>-0.1237067853316091</v>
      </c>
    </row>
    <row r="405" spans="1:8" x14ac:dyDescent="0.25">
      <c r="A405" s="82">
        <v>40426</v>
      </c>
      <c r="B405" s="83">
        <v>0.32878158034611082</v>
      </c>
      <c r="C405" s="83">
        <v>6.3459804421832258E-2</v>
      </c>
      <c r="D405" s="83">
        <v>8.2008715005519581E-2</v>
      </c>
      <c r="E405" s="83">
        <v>9.9471832303589247E-2</v>
      </c>
      <c r="F405" s="83">
        <v>6.5001813879657686E-2</v>
      </c>
      <c r="G405" s="83">
        <v>0.13646602082330561</v>
      </c>
      <c r="H405" s="84">
        <v>-0.1176266060877936</v>
      </c>
    </row>
    <row r="406" spans="1:8" x14ac:dyDescent="0.25">
      <c r="A406" s="79">
        <v>40433</v>
      </c>
      <c r="B406" s="80">
        <v>0.29357707637382202</v>
      </c>
      <c r="C406" s="80">
        <v>7.0932749830835751E-2</v>
      </c>
      <c r="D406" s="80">
        <v>7.2994344894676266E-2</v>
      </c>
      <c r="E406" s="80">
        <v>7.0560415112002783E-2</v>
      </c>
      <c r="F406" s="80">
        <v>5.9968262033548818E-2</v>
      </c>
      <c r="G406" s="80">
        <v>0.1200712279774266</v>
      </c>
      <c r="H406" s="81">
        <v>-0.1009499234746682</v>
      </c>
    </row>
    <row r="407" spans="1:8" x14ac:dyDescent="0.25">
      <c r="A407" s="82">
        <v>40440</v>
      </c>
      <c r="B407" s="83">
        <v>0.2398609852977571</v>
      </c>
      <c r="C407" s="83">
        <v>6.9763326858485866E-2</v>
      </c>
      <c r="D407" s="83">
        <v>7.3346102139518213E-2</v>
      </c>
      <c r="E407" s="83">
        <v>5.1403903758180172E-2</v>
      </c>
      <c r="F407" s="83">
        <v>4.8717945454197567E-2</v>
      </c>
      <c r="G407" s="83">
        <v>9.0054296507215983E-2</v>
      </c>
      <c r="H407" s="84">
        <v>-9.342458941984072E-2</v>
      </c>
    </row>
    <row r="408" spans="1:8" x14ac:dyDescent="0.25">
      <c r="A408" s="79">
        <v>40447</v>
      </c>
      <c r="B408" s="80">
        <v>0.2904672579959916</v>
      </c>
      <c r="C408" s="80">
        <v>5.9627316665462303E-2</v>
      </c>
      <c r="D408" s="80">
        <v>7.5384085740393514E-2</v>
      </c>
      <c r="E408" s="80">
        <v>2.9051484465740539E-2</v>
      </c>
      <c r="F408" s="80">
        <v>8.6124098734690471E-2</v>
      </c>
      <c r="G408" s="80">
        <v>0.1418014748804407</v>
      </c>
      <c r="H408" s="81">
        <v>-0.1015212024907359</v>
      </c>
    </row>
    <row r="409" spans="1:8" x14ac:dyDescent="0.25">
      <c r="A409" s="82">
        <v>40454</v>
      </c>
      <c r="B409" s="83">
        <v>0.28226934991597508</v>
      </c>
      <c r="C409" s="83">
        <v>7.3136758381517245E-2</v>
      </c>
      <c r="D409" s="83">
        <v>6.9009825180611925E-2</v>
      </c>
      <c r="E409" s="83">
        <v>3.7091554636090908E-2</v>
      </c>
      <c r="F409" s="83">
        <v>7.0853933948579514E-2</v>
      </c>
      <c r="G409" s="83">
        <v>0.14538101831816641</v>
      </c>
      <c r="H409" s="84">
        <v>-0.11320374054899091</v>
      </c>
    </row>
    <row r="410" spans="1:8" x14ac:dyDescent="0.25">
      <c r="A410" s="79">
        <v>40461</v>
      </c>
      <c r="B410" s="80">
        <v>0.2158056277348199</v>
      </c>
      <c r="C410" s="80">
        <v>5.6157295096764717E-2</v>
      </c>
      <c r="D410" s="80">
        <v>5.3775096584795533E-2</v>
      </c>
      <c r="E410" s="80">
        <v>5.3972853465168662E-2</v>
      </c>
      <c r="F410" s="80">
        <v>6.603394658925453E-2</v>
      </c>
      <c r="G410" s="80">
        <v>0.1157861476157294</v>
      </c>
      <c r="H410" s="81">
        <v>-0.129919711616893</v>
      </c>
    </row>
    <row r="411" spans="1:8" x14ac:dyDescent="0.25">
      <c r="A411" s="82">
        <v>40468</v>
      </c>
      <c r="B411" s="83">
        <v>0.21445520689181541</v>
      </c>
      <c r="C411" s="83">
        <v>6.1599341950190407E-2</v>
      </c>
      <c r="D411" s="83">
        <v>6.3556776907423132E-2</v>
      </c>
      <c r="E411" s="83">
        <v>5.6399279187979913E-2</v>
      </c>
      <c r="F411" s="83">
        <v>4.392829112485315E-2</v>
      </c>
      <c r="G411" s="83">
        <v>0.1221746176463281</v>
      </c>
      <c r="H411" s="84">
        <v>-0.1332030999249593</v>
      </c>
    </row>
    <row r="412" spans="1:8" x14ac:dyDescent="0.25">
      <c r="A412" s="79">
        <v>40475</v>
      </c>
      <c r="B412" s="80">
        <v>0.25672112807234843</v>
      </c>
      <c r="C412" s="80">
        <v>7.414339248761867E-2</v>
      </c>
      <c r="D412" s="80">
        <v>6.7534005058370317E-2</v>
      </c>
      <c r="E412" s="80">
        <v>8.6168305351182362E-2</v>
      </c>
      <c r="F412" s="80">
        <v>8.7310093497563288E-2</v>
      </c>
      <c r="G412" s="80">
        <v>0.13256491083722399</v>
      </c>
      <c r="H412" s="81">
        <v>-0.19099957915961019</v>
      </c>
    </row>
    <row r="413" spans="1:8" x14ac:dyDescent="0.25">
      <c r="A413" s="82">
        <v>40482</v>
      </c>
      <c r="B413" s="83">
        <v>0.26644392413128482</v>
      </c>
      <c r="C413" s="83">
        <v>7.2903813043238605E-2</v>
      </c>
      <c r="D413" s="83">
        <v>8.03131819142099E-2</v>
      </c>
      <c r="E413" s="83">
        <v>6.0871435287450482E-2</v>
      </c>
      <c r="F413" s="83">
        <v>7.7183116912076466E-2</v>
      </c>
      <c r="G413" s="83">
        <v>0.13497899750063491</v>
      </c>
      <c r="H413" s="84">
        <v>-0.15980662052632549</v>
      </c>
    </row>
    <row r="414" spans="1:8" x14ac:dyDescent="0.25">
      <c r="A414" s="79">
        <v>40489</v>
      </c>
      <c r="B414" s="80">
        <v>0.234427744472329</v>
      </c>
      <c r="C414" s="80">
        <v>5.5149009522638341E-2</v>
      </c>
      <c r="D414" s="80">
        <v>6.3659953816896625E-2</v>
      </c>
      <c r="E414" s="80">
        <v>2.7316416943907251E-2</v>
      </c>
      <c r="F414" s="80">
        <v>5.5701090469613801E-2</v>
      </c>
      <c r="G414" s="80">
        <v>0.12838402024045689</v>
      </c>
      <c r="H414" s="81">
        <v>-9.5782746521183917E-2</v>
      </c>
    </row>
    <row r="415" spans="1:8" x14ac:dyDescent="0.25">
      <c r="A415" s="82">
        <v>40496</v>
      </c>
      <c r="B415" s="83">
        <v>0.26604214736053888</v>
      </c>
      <c r="C415" s="83">
        <v>5.9936215834131452E-2</v>
      </c>
      <c r="D415" s="83">
        <v>7.2692061139508657E-2</v>
      </c>
      <c r="E415" s="83">
        <v>1.705191102024815E-2</v>
      </c>
      <c r="F415" s="83">
        <v>6.837089068566829E-2</v>
      </c>
      <c r="G415" s="83">
        <v>0.13003555289204349</v>
      </c>
      <c r="H415" s="84">
        <v>-8.2044484211061156E-2</v>
      </c>
    </row>
    <row r="416" spans="1:8" x14ac:dyDescent="0.25">
      <c r="A416" s="79">
        <v>40503</v>
      </c>
      <c r="B416" s="80">
        <v>0.1778349843542377</v>
      </c>
      <c r="C416" s="80">
        <v>5.5454914620818113E-2</v>
      </c>
      <c r="D416" s="80">
        <v>5.7506963560086173E-2</v>
      </c>
      <c r="E416" s="80">
        <v>1.9475867119082842E-2</v>
      </c>
      <c r="F416" s="80">
        <v>4.0209570142304002E-2</v>
      </c>
      <c r="G416" s="80">
        <v>8.1702610031185618E-2</v>
      </c>
      <c r="H416" s="81">
        <v>-7.6514941119239038E-2</v>
      </c>
    </row>
    <row r="417" spans="1:8" x14ac:dyDescent="0.25">
      <c r="A417" s="82">
        <v>40510</v>
      </c>
      <c r="B417" s="83">
        <v>0.19776796082094361</v>
      </c>
      <c r="C417" s="83">
        <v>6.5665268519567804E-2</v>
      </c>
      <c r="D417" s="83">
        <v>6.6559135656078017E-2</v>
      </c>
      <c r="E417" s="83">
        <v>2.3538734010590239E-2</v>
      </c>
      <c r="F417" s="83">
        <v>5.2904312572228489E-2</v>
      </c>
      <c r="G417" s="83">
        <v>8.5277038806094052E-2</v>
      </c>
      <c r="H417" s="84">
        <v>-9.6176528743614986E-2</v>
      </c>
    </row>
    <row r="418" spans="1:8" x14ac:dyDescent="0.25">
      <c r="A418" s="79">
        <v>40517</v>
      </c>
      <c r="B418" s="80">
        <v>0.2398670813670068</v>
      </c>
      <c r="C418" s="80">
        <v>7.7842419622984188E-2</v>
      </c>
      <c r="D418" s="80">
        <v>8.1667769832280981E-2</v>
      </c>
      <c r="E418" s="80">
        <v>7.14642354153944E-2</v>
      </c>
      <c r="F418" s="80">
        <v>9.2935257282863698E-2</v>
      </c>
      <c r="G418" s="80">
        <v>0.12949161596267361</v>
      </c>
      <c r="H418" s="81">
        <v>-0.2135342167491901</v>
      </c>
    </row>
    <row r="419" spans="1:8" x14ac:dyDescent="0.25">
      <c r="A419" s="82">
        <v>40524</v>
      </c>
      <c r="B419" s="83">
        <v>0.16782013254810191</v>
      </c>
      <c r="C419" s="83">
        <v>5.587016309751245E-2</v>
      </c>
      <c r="D419" s="83">
        <v>6.5490793900572636E-2</v>
      </c>
      <c r="E419" s="83">
        <v>5.0296847908944953E-2</v>
      </c>
      <c r="F419" s="83">
        <v>3.0475832002839969E-2</v>
      </c>
      <c r="G419" s="83">
        <v>0.1146204904097252</v>
      </c>
      <c r="H419" s="84">
        <v>-0.1489339947714933</v>
      </c>
    </row>
    <row r="420" spans="1:8" x14ac:dyDescent="0.25">
      <c r="A420" s="79">
        <v>40531</v>
      </c>
      <c r="B420" s="80">
        <v>0.21363416699820029</v>
      </c>
      <c r="C420" s="80">
        <v>5.6322771193497788E-2</v>
      </c>
      <c r="D420" s="80">
        <v>5.7452837156852177E-2</v>
      </c>
      <c r="E420" s="80">
        <v>1.8936190648926061E-2</v>
      </c>
      <c r="F420" s="80">
        <v>5.9437537029021117E-2</v>
      </c>
      <c r="G420" s="80">
        <v>0.11344279526285971</v>
      </c>
      <c r="H420" s="81">
        <v>-9.1957964292956565E-2</v>
      </c>
    </row>
    <row r="421" spans="1:8" x14ac:dyDescent="0.25">
      <c r="A421" s="82">
        <v>40538</v>
      </c>
      <c r="B421" s="83">
        <v>0.1355704653414409</v>
      </c>
      <c r="C421" s="83">
        <v>5.6735418311327522E-2</v>
      </c>
      <c r="D421" s="83">
        <v>5.3749845168938562E-2</v>
      </c>
      <c r="E421" s="83">
        <v>2.5346559317262821E-2</v>
      </c>
      <c r="F421" s="83">
        <v>1.499225418167543E-2</v>
      </c>
      <c r="G421" s="83">
        <v>7.6513174286059221E-2</v>
      </c>
      <c r="H421" s="84">
        <v>-9.1766785923822661E-2</v>
      </c>
    </row>
    <row r="422" spans="1:8" x14ac:dyDescent="0.25">
      <c r="A422" s="79">
        <v>40545</v>
      </c>
      <c r="B422" s="80">
        <v>0.19928628992835259</v>
      </c>
      <c r="C422" s="80">
        <v>6.652204218262793E-2</v>
      </c>
      <c r="D422" s="80">
        <v>6.9732880082840357E-2</v>
      </c>
      <c r="E422" s="80">
        <v>2.2743326531738141E-2</v>
      </c>
      <c r="F422" s="80">
        <v>4.9377301783801057E-2</v>
      </c>
      <c r="G422" s="80">
        <v>0.10276370390922231</v>
      </c>
      <c r="H422" s="81">
        <v>-0.1118529645618772</v>
      </c>
    </row>
    <row r="423" spans="1:8" x14ac:dyDescent="0.25">
      <c r="A423" s="82">
        <v>40552</v>
      </c>
      <c r="B423" s="83">
        <v>0.18770657375404051</v>
      </c>
      <c r="C423" s="83">
        <v>5.2966852558341521E-2</v>
      </c>
      <c r="D423" s="83">
        <v>6.739172973933738E-2</v>
      </c>
      <c r="E423" s="83">
        <v>4.6494000207571773E-2</v>
      </c>
      <c r="F423" s="83">
        <v>7.5098918594092942E-2</v>
      </c>
      <c r="G423" s="83">
        <v>0.1192416423162428</v>
      </c>
      <c r="H423" s="84">
        <v>-0.17348656966154591</v>
      </c>
    </row>
    <row r="424" spans="1:8" x14ac:dyDescent="0.25">
      <c r="A424" s="79">
        <v>40559</v>
      </c>
      <c r="B424" s="80">
        <v>0.22234033572131931</v>
      </c>
      <c r="C424" s="80">
        <v>6.6116048763509516E-2</v>
      </c>
      <c r="D424" s="80">
        <v>7.6513024837127269E-2</v>
      </c>
      <c r="E424" s="80">
        <v>5.3350877484038668E-2</v>
      </c>
      <c r="F424" s="80">
        <v>7.3132911508641985E-2</v>
      </c>
      <c r="G424" s="80">
        <v>0.1485124426597132</v>
      </c>
      <c r="H424" s="81">
        <v>-0.19528496953171129</v>
      </c>
    </row>
    <row r="425" spans="1:8" x14ac:dyDescent="0.25">
      <c r="A425" s="82">
        <v>40566</v>
      </c>
      <c r="B425" s="83">
        <v>0.17433731227308999</v>
      </c>
      <c r="C425" s="83">
        <v>7.0403766943629112E-2</v>
      </c>
      <c r="D425" s="83">
        <v>5.8414564570204781E-2</v>
      </c>
      <c r="E425" s="83">
        <v>7.3817202094119683E-2</v>
      </c>
      <c r="F425" s="83">
        <v>6.1803320937242327E-2</v>
      </c>
      <c r="G425" s="83">
        <v>0.13457111545665271</v>
      </c>
      <c r="H425" s="84">
        <v>-0.22467265772875861</v>
      </c>
    </row>
    <row r="426" spans="1:8" x14ac:dyDescent="0.25">
      <c r="A426" s="79">
        <v>40573</v>
      </c>
      <c r="B426" s="80">
        <v>0.16734047287625109</v>
      </c>
      <c r="C426" s="80">
        <v>6.3957230642400706E-2</v>
      </c>
      <c r="D426" s="80">
        <v>4.5845750521965697E-2</v>
      </c>
      <c r="E426" s="80">
        <v>3.5270844800743252E-2</v>
      </c>
      <c r="F426" s="80">
        <v>5.1951703278863413E-2</v>
      </c>
      <c r="G426" s="80">
        <v>0.10494681407310449</v>
      </c>
      <c r="H426" s="81">
        <v>-0.1346318704408265</v>
      </c>
    </row>
    <row r="427" spans="1:8" x14ac:dyDescent="0.25">
      <c r="A427" s="82">
        <v>40580</v>
      </c>
      <c r="B427" s="83">
        <v>0.18086669136069619</v>
      </c>
      <c r="C427" s="83">
        <v>6.8320503833406709E-2</v>
      </c>
      <c r="D427" s="83">
        <v>6.8070343933115687E-2</v>
      </c>
      <c r="E427" s="83">
        <v>5.6348969130744969E-2</v>
      </c>
      <c r="F427" s="83">
        <v>7.0576154858715434E-2</v>
      </c>
      <c r="G427" s="83">
        <v>0.11146164939135091</v>
      </c>
      <c r="H427" s="84">
        <v>-0.19391092978663749</v>
      </c>
    </row>
    <row r="428" spans="1:8" x14ac:dyDescent="0.25">
      <c r="A428" s="79">
        <v>40587</v>
      </c>
      <c r="B428" s="80">
        <v>0.19229568979299499</v>
      </c>
      <c r="C428" s="80">
        <v>6.1949112090451827E-2</v>
      </c>
      <c r="D428" s="80">
        <v>5.9630783311279717E-2</v>
      </c>
      <c r="E428" s="80">
        <v>6.3245364581141023E-2</v>
      </c>
      <c r="F428" s="80">
        <v>6.1288425895178349E-2</v>
      </c>
      <c r="G428" s="80">
        <v>0.15607440694498789</v>
      </c>
      <c r="H428" s="81">
        <v>-0.20989240303004381</v>
      </c>
    </row>
    <row r="429" spans="1:8" x14ac:dyDescent="0.25">
      <c r="A429" s="82">
        <v>40594</v>
      </c>
      <c r="B429" s="83">
        <v>0.17899757187749421</v>
      </c>
      <c r="C429" s="83">
        <v>4.1112440513311678E-2</v>
      </c>
      <c r="D429" s="83">
        <v>6.7309537152340837E-2</v>
      </c>
      <c r="E429" s="83">
        <v>3.6023757804114168E-2</v>
      </c>
      <c r="F429" s="83">
        <v>4.6306848729866477E-2</v>
      </c>
      <c r="G429" s="83">
        <v>0.13205413316788769</v>
      </c>
      <c r="H429" s="84">
        <v>-0.1438091454900266</v>
      </c>
    </row>
    <row r="430" spans="1:8" x14ac:dyDescent="0.25">
      <c r="A430" s="79">
        <v>40601</v>
      </c>
      <c r="B430" s="80">
        <v>0.15896660946714969</v>
      </c>
      <c r="C430" s="80">
        <v>6.6253289876066088E-2</v>
      </c>
      <c r="D430" s="80">
        <v>6.8180050464559133E-2</v>
      </c>
      <c r="E430" s="80">
        <v>6.365820539626682E-2</v>
      </c>
      <c r="F430" s="80">
        <v>3.8565494091041992E-2</v>
      </c>
      <c r="G430" s="80">
        <v>0.1323592756299474</v>
      </c>
      <c r="H430" s="81">
        <v>-0.21004970599073169</v>
      </c>
    </row>
    <row r="431" spans="1:8" x14ac:dyDescent="0.25">
      <c r="A431" s="82">
        <v>40608</v>
      </c>
      <c r="B431" s="83">
        <v>0.15051214692301679</v>
      </c>
      <c r="C431" s="83">
        <v>6.7277869696071996E-2</v>
      </c>
      <c r="D431" s="83">
        <v>5.9297052421255228E-2</v>
      </c>
      <c r="E431" s="83">
        <v>6.0093274767611733E-2</v>
      </c>
      <c r="F431" s="83">
        <v>6.1600814027786312E-2</v>
      </c>
      <c r="G431" s="83">
        <v>0.1076460808992226</v>
      </c>
      <c r="H431" s="84">
        <v>-0.2054029448889311</v>
      </c>
    </row>
    <row r="432" spans="1:8" x14ac:dyDescent="0.25">
      <c r="A432" s="79">
        <v>40615</v>
      </c>
      <c r="B432" s="80">
        <v>0.1516408929362219</v>
      </c>
      <c r="C432" s="80">
        <v>5.6505915617226572E-2</v>
      </c>
      <c r="D432" s="80">
        <v>5.5052986765173423E-2</v>
      </c>
      <c r="E432" s="80">
        <v>5.8270072576468789E-2</v>
      </c>
      <c r="F432" s="80">
        <v>4.5854576477918157E-2</v>
      </c>
      <c r="G432" s="80">
        <v>0.1337895980940047</v>
      </c>
      <c r="H432" s="81">
        <v>-0.19783225659456971</v>
      </c>
    </row>
    <row r="433" spans="1:8" x14ac:dyDescent="0.25">
      <c r="A433" s="82">
        <v>40622</v>
      </c>
      <c r="B433" s="83">
        <v>0.20505516321477049</v>
      </c>
      <c r="C433" s="83">
        <v>6.0680564186089962E-2</v>
      </c>
      <c r="D433" s="83">
        <v>8.6018367537082085E-2</v>
      </c>
      <c r="E433" s="83">
        <v>0.11989276263763619</v>
      </c>
      <c r="F433" s="83">
        <v>8.3561473355715093E-2</v>
      </c>
      <c r="G433" s="83">
        <v>0.18707684886584641</v>
      </c>
      <c r="H433" s="84">
        <v>-0.33217485336759928</v>
      </c>
    </row>
    <row r="434" spans="1:8" x14ac:dyDescent="0.25">
      <c r="A434" s="79">
        <v>40629</v>
      </c>
      <c r="B434" s="80">
        <v>0.16229451357640581</v>
      </c>
      <c r="C434" s="80">
        <v>5.3848804997602313E-2</v>
      </c>
      <c r="D434" s="80">
        <v>6.176580969604277E-2</v>
      </c>
      <c r="E434" s="80">
        <v>7.0029057413505083E-2</v>
      </c>
      <c r="F434" s="80">
        <v>5.9030789713596987E-2</v>
      </c>
      <c r="G434" s="80">
        <v>0.1304815445872993</v>
      </c>
      <c r="H434" s="81">
        <v>-0.2128614928316406</v>
      </c>
    </row>
    <row r="435" spans="1:8" x14ac:dyDescent="0.25">
      <c r="A435" s="82">
        <v>40636</v>
      </c>
      <c r="B435" s="83">
        <v>9.55566687539703E-2</v>
      </c>
      <c r="C435" s="83">
        <v>4.8814853663582243E-2</v>
      </c>
      <c r="D435" s="83">
        <v>4.8122840709164991E-2</v>
      </c>
      <c r="E435" s="83">
        <v>4.9558638647446682E-2</v>
      </c>
      <c r="F435" s="83">
        <v>1.488082535132566E-2</v>
      </c>
      <c r="G435" s="83">
        <v>7.8993238373039301E-2</v>
      </c>
      <c r="H435" s="84">
        <v>-0.14481372799058859</v>
      </c>
    </row>
    <row r="436" spans="1:8" x14ac:dyDescent="0.25">
      <c r="A436" s="79">
        <v>40643</v>
      </c>
      <c r="B436" s="80">
        <v>0.12499006676459649</v>
      </c>
      <c r="C436" s="80">
        <v>4.898423187886497E-2</v>
      </c>
      <c r="D436" s="80">
        <v>5.0558330138940732E-2</v>
      </c>
      <c r="E436" s="80">
        <v>4.2989747390221031E-2</v>
      </c>
      <c r="F436" s="80">
        <v>5.0872047907501362E-2</v>
      </c>
      <c r="G436" s="80">
        <v>8.4154624479444093E-2</v>
      </c>
      <c r="H436" s="81">
        <v>-0.1525689150303757</v>
      </c>
    </row>
    <row r="437" spans="1:8" x14ac:dyDescent="0.25">
      <c r="A437" s="82">
        <v>40650</v>
      </c>
      <c r="B437" s="83">
        <v>0.14083477047086021</v>
      </c>
      <c r="C437" s="83">
        <v>5.0537646631786268E-2</v>
      </c>
      <c r="D437" s="83">
        <v>5.0584746612447502E-2</v>
      </c>
      <c r="E437" s="83">
        <v>2.8481345392002179E-2</v>
      </c>
      <c r="F437" s="83">
        <v>4.2902459401218063E-2</v>
      </c>
      <c r="G437" s="83">
        <v>8.904712455508261E-2</v>
      </c>
      <c r="H437" s="84">
        <v>-0.1207185521216764</v>
      </c>
    </row>
    <row r="438" spans="1:8" x14ac:dyDescent="0.25">
      <c r="A438" s="79">
        <v>40657</v>
      </c>
      <c r="B438" s="80">
        <v>0.14373173606731579</v>
      </c>
      <c r="C438" s="80">
        <v>5.763654673103677E-2</v>
      </c>
      <c r="D438" s="80">
        <v>7.4222787433185514E-2</v>
      </c>
      <c r="E438" s="80">
        <v>6.4496793374437839E-2</v>
      </c>
      <c r="F438" s="80">
        <v>7.1632486230276682E-2</v>
      </c>
      <c r="G438" s="80">
        <v>9.1605709569387003E-2</v>
      </c>
      <c r="H438" s="81">
        <v>-0.21586258727100799</v>
      </c>
    </row>
    <row r="439" spans="1:8" x14ac:dyDescent="0.25">
      <c r="A439" s="82">
        <v>40664</v>
      </c>
      <c r="B439" s="83">
        <v>0.1046566987008965</v>
      </c>
      <c r="C439" s="83">
        <v>4.6543420497069533E-2</v>
      </c>
      <c r="D439" s="83">
        <v>4.9700562780345778E-2</v>
      </c>
      <c r="E439" s="83">
        <v>5.8509996872647713E-2</v>
      </c>
      <c r="F439" s="83">
        <v>3.7583521368783623E-2</v>
      </c>
      <c r="G439" s="83">
        <v>9.0674401072150926E-2</v>
      </c>
      <c r="H439" s="84">
        <v>-0.17835520389010109</v>
      </c>
    </row>
    <row r="440" spans="1:8" x14ac:dyDescent="0.25">
      <c r="A440" s="79">
        <v>40671</v>
      </c>
      <c r="B440" s="80">
        <v>0.13837074339614791</v>
      </c>
      <c r="C440" s="80">
        <v>5.2937439385887089E-2</v>
      </c>
      <c r="D440" s="80">
        <v>6.617777747926798E-2</v>
      </c>
      <c r="E440" s="80">
        <v>6.8696560258461686E-2</v>
      </c>
      <c r="F440" s="80">
        <v>7.9045499138133885E-2</v>
      </c>
      <c r="G440" s="80">
        <v>9.6771060628894179E-2</v>
      </c>
      <c r="H440" s="81">
        <v>-0.22525759349449689</v>
      </c>
    </row>
    <row r="441" spans="1:8" x14ac:dyDescent="0.25">
      <c r="A441" s="82">
        <v>40678</v>
      </c>
      <c r="B441" s="83">
        <v>0.20623622986897511</v>
      </c>
      <c r="C441" s="83">
        <v>6.788515550275942E-2</v>
      </c>
      <c r="D441" s="83">
        <v>6.7037628886971123E-2</v>
      </c>
      <c r="E441" s="83">
        <v>4.7660696557067367E-2</v>
      </c>
      <c r="F441" s="83">
        <v>7.7758149949413366E-2</v>
      </c>
      <c r="G441" s="83">
        <v>0.1431099198084646</v>
      </c>
      <c r="H441" s="84">
        <v>-0.19721532083570081</v>
      </c>
    </row>
    <row r="442" spans="1:8" x14ac:dyDescent="0.25">
      <c r="A442" s="79">
        <v>40685</v>
      </c>
      <c r="B442" s="80">
        <v>0.1434920047657777</v>
      </c>
      <c r="C442" s="80">
        <v>5.3509630336567512E-2</v>
      </c>
      <c r="D442" s="80">
        <v>4.7849225730798951E-2</v>
      </c>
      <c r="E442" s="80">
        <v>2.5326703757828539E-2</v>
      </c>
      <c r="F442" s="80">
        <v>3.9967778337033473E-2</v>
      </c>
      <c r="G442" s="80">
        <v>9.162101673106833E-2</v>
      </c>
      <c r="H442" s="81">
        <v>-0.1147823501275191</v>
      </c>
    </row>
    <row r="443" spans="1:8" x14ac:dyDescent="0.25">
      <c r="A443" s="82">
        <v>40692</v>
      </c>
      <c r="B443" s="83">
        <v>0.14653288538262579</v>
      </c>
      <c r="C443" s="83">
        <v>4.7360176308713989E-2</v>
      </c>
      <c r="D443" s="83">
        <v>6.5533742652390745E-2</v>
      </c>
      <c r="E443" s="83">
        <v>5.2150986382677053E-2</v>
      </c>
      <c r="F443" s="83">
        <v>3.7076664413045468E-2</v>
      </c>
      <c r="G443" s="83">
        <v>0.12990702687003711</v>
      </c>
      <c r="H443" s="84">
        <v>-0.18549571124423861</v>
      </c>
    </row>
    <row r="444" spans="1:8" x14ac:dyDescent="0.25">
      <c r="A444" s="79">
        <v>40699</v>
      </c>
      <c r="B444" s="80">
        <v>0.12734113221722851</v>
      </c>
      <c r="C444" s="80">
        <v>4.0635605844791797E-2</v>
      </c>
      <c r="D444" s="80">
        <v>4.2991713191845131E-2</v>
      </c>
      <c r="E444" s="80">
        <v>2.68558635500903E-2</v>
      </c>
      <c r="F444" s="80">
        <v>5.4897086844324483E-2</v>
      </c>
      <c r="G444" s="80">
        <v>8.52763551396407E-2</v>
      </c>
      <c r="H444" s="81">
        <v>-0.1233154923534639</v>
      </c>
    </row>
    <row r="445" spans="1:8" x14ac:dyDescent="0.25">
      <c r="A445" s="82">
        <v>40706</v>
      </c>
      <c r="B445" s="83">
        <v>0.15371770943057941</v>
      </c>
      <c r="C445" s="83">
        <v>6.2811339464283633E-2</v>
      </c>
      <c r="D445" s="83">
        <v>7.6132735327011272E-2</v>
      </c>
      <c r="E445" s="83">
        <v>8.0351405298346487E-2</v>
      </c>
      <c r="F445" s="83">
        <v>4.9443794528660052E-2</v>
      </c>
      <c r="G445" s="83">
        <v>0.13868201598187799</v>
      </c>
      <c r="H445" s="84">
        <v>-0.25370358116960001</v>
      </c>
    </row>
    <row r="446" spans="1:8" x14ac:dyDescent="0.25">
      <c r="A446" s="79">
        <v>40713</v>
      </c>
      <c r="B446" s="80">
        <v>0.15048469110751089</v>
      </c>
      <c r="C446" s="80">
        <v>4.3307062821911518E-2</v>
      </c>
      <c r="D446" s="80">
        <v>5.8417682517617739E-2</v>
      </c>
      <c r="E446" s="80">
        <v>9.9180000428972556E-2</v>
      </c>
      <c r="F446" s="80">
        <v>6.7924167484479034E-2</v>
      </c>
      <c r="G446" s="80">
        <v>0.1635998391281244</v>
      </c>
      <c r="H446" s="81">
        <v>-0.28194406127359428</v>
      </c>
    </row>
    <row r="447" spans="1:8" x14ac:dyDescent="0.25">
      <c r="A447" s="82">
        <v>40720</v>
      </c>
      <c r="B447" s="83">
        <v>0.1569355281134773</v>
      </c>
      <c r="C447" s="83">
        <v>5.4460734484213992E-2</v>
      </c>
      <c r="D447" s="83">
        <v>6.0628720810149417E-2</v>
      </c>
      <c r="E447" s="83">
        <v>0.10616407991400829</v>
      </c>
      <c r="F447" s="83">
        <v>4.8571678428401412E-2</v>
      </c>
      <c r="G447" s="83">
        <v>0.16964748125391299</v>
      </c>
      <c r="H447" s="84">
        <v>-0.2825371667772088</v>
      </c>
    </row>
    <row r="448" spans="1:8" x14ac:dyDescent="0.25">
      <c r="A448" s="79">
        <v>40727</v>
      </c>
      <c r="B448" s="80">
        <v>0.22860059306581779</v>
      </c>
      <c r="C448" s="80">
        <v>7.4558534278276564E-2</v>
      </c>
      <c r="D448" s="80">
        <v>8.8675504593758267E-2</v>
      </c>
      <c r="E448" s="80">
        <v>0.1145675188123725</v>
      </c>
      <c r="F448" s="80">
        <v>6.8924069349868181E-2</v>
      </c>
      <c r="G448" s="80">
        <v>0.19363974665271161</v>
      </c>
      <c r="H448" s="81">
        <v>-0.3117647806211693</v>
      </c>
    </row>
    <row r="449" spans="1:8" x14ac:dyDescent="0.25">
      <c r="A449" s="82">
        <v>40734</v>
      </c>
      <c r="B449" s="83">
        <v>0.22084374830688711</v>
      </c>
      <c r="C449" s="83">
        <v>6.7119069640808438E-2</v>
      </c>
      <c r="D449" s="83">
        <v>9.2384417826198786E-2</v>
      </c>
      <c r="E449" s="83">
        <v>8.1078229837373922E-2</v>
      </c>
      <c r="F449" s="83">
        <v>6.5340516688023861E-2</v>
      </c>
      <c r="G449" s="83">
        <v>0.15953570933323391</v>
      </c>
      <c r="H449" s="84">
        <v>-0.24461419501875181</v>
      </c>
    </row>
    <row r="450" spans="1:8" x14ac:dyDescent="0.25">
      <c r="A450" s="79">
        <v>40741</v>
      </c>
      <c r="B450" s="80">
        <v>0.23611677430027861</v>
      </c>
      <c r="C450" s="80">
        <v>7.1853191085965815E-2</v>
      </c>
      <c r="D450" s="80">
        <v>9.0771757118042209E-2</v>
      </c>
      <c r="E450" s="80">
        <v>0.1090195266311909</v>
      </c>
      <c r="F450" s="80">
        <v>7.0508530751545728E-2</v>
      </c>
      <c r="G450" s="80">
        <v>0.16969600544503571</v>
      </c>
      <c r="H450" s="81">
        <v>-0.27573223673150182</v>
      </c>
    </row>
    <row r="451" spans="1:8" x14ac:dyDescent="0.25">
      <c r="A451" s="82">
        <v>40748</v>
      </c>
      <c r="B451" s="83">
        <v>0.2374595223838086</v>
      </c>
      <c r="C451" s="83">
        <v>6.3583609418048428E-2</v>
      </c>
      <c r="D451" s="83">
        <v>8.707422909635712E-2</v>
      </c>
      <c r="E451" s="83">
        <v>8.2710716729576292E-2</v>
      </c>
      <c r="F451" s="83">
        <v>6.2669324967016243E-2</v>
      </c>
      <c r="G451" s="83">
        <v>0.1669807348925765</v>
      </c>
      <c r="H451" s="84">
        <v>-0.22555909271976601</v>
      </c>
    </row>
    <row r="452" spans="1:8" x14ac:dyDescent="0.25">
      <c r="A452" s="79">
        <v>40755</v>
      </c>
      <c r="B452" s="80">
        <v>0.18670259563071931</v>
      </c>
      <c r="C452" s="80">
        <v>5.662515475638924E-2</v>
      </c>
      <c r="D452" s="80">
        <v>8.0588155850948612E-2</v>
      </c>
      <c r="E452" s="80">
        <v>8.9215993989720854E-2</v>
      </c>
      <c r="F452" s="80">
        <v>6.0172340876937201E-2</v>
      </c>
      <c r="G452" s="80">
        <v>0.11670407327163521</v>
      </c>
      <c r="H452" s="81">
        <v>-0.21660312311491181</v>
      </c>
    </row>
    <row r="453" spans="1:8" x14ac:dyDescent="0.25">
      <c r="A453" s="82">
        <v>40762</v>
      </c>
      <c r="B453" s="83">
        <v>0.31583233210224348</v>
      </c>
      <c r="C453" s="83">
        <v>8.385964956512558E-2</v>
      </c>
      <c r="D453" s="83">
        <v>0.10127234944689439</v>
      </c>
      <c r="E453" s="83">
        <v>0.1224506584268857</v>
      </c>
      <c r="F453" s="83">
        <v>9.1405136366692688E-2</v>
      </c>
      <c r="G453" s="83">
        <v>0.1935148045224713</v>
      </c>
      <c r="H453" s="84">
        <v>-0.27667026622582619</v>
      </c>
    </row>
    <row r="454" spans="1:8" x14ac:dyDescent="0.25">
      <c r="A454" s="79">
        <v>40769</v>
      </c>
      <c r="B454" s="80">
        <v>0.35269392841287739</v>
      </c>
      <c r="C454" s="80">
        <v>8.4914221600177697E-2</v>
      </c>
      <c r="D454" s="80">
        <v>0.10031598849688191</v>
      </c>
      <c r="E454" s="80">
        <v>0.1257092734345357</v>
      </c>
      <c r="F454" s="80">
        <v>0.1016543661335529</v>
      </c>
      <c r="G454" s="80">
        <v>0.19552497071208569</v>
      </c>
      <c r="H454" s="81">
        <v>-0.25542489196435653</v>
      </c>
    </row>
    <row r="455" spans="1:8" x14ac:dyDescent="0.25">
      <c r="A455" s="82">
        <v>40776</v>
      </c>
      <c r="B455" s="83">
        <v>0.38413820641684099</v>
      </c>
      <c r="C455" s="83">
        <v>7.5927741522593267E-2</v>
      </c>
      <c r="D455" s="83">
        <v>9.624689695655074E-2</v>
      </c>
      <c r="E455" s="83">
        <v>0.12708095265377081</v>
      </c>
      <c r="F455" s="83">
        <v>9.7439412794288527E-2</v>
      </c>
      <c r="G455" s="83">
        <v>0.21880178972989731</v>
      </c>
      <c r="H455" s="84">
        <v>-0.23135858724025959</v>
      </c>
    </row>
    <row r="456" spans="1:8" x14ac:dyDescent="0.25">
      <c r="A456" s="79">
        <v>40783</v>
      </c>
      <c r="B456" s="80">
        <v>0.35212444108499302</v>
      </c>
      <c r="C456" s="80">
        <v>6.9410444860349099E-2</v>
      </c>
      <c r="D456" s="80">
        <v>8.7361709134374438E-2</v>
      </c>
      <c r="E456" s="80">
        <v>0.1357277212546904</v>
      </c>
      <c r="F456" s="80">
        <v>5.8776278759554032E-2</v>
      </c>
      <c r="G456" s="80">
        <v>0.20581513619352959</v>
      </c>
      <c r="H456" s="81">
        <v>-0.20496684911750451</v>
      </c>
    </row>
    <row r="457" spans="1:8" x14ac:dyDescent="0.25">
      <c r="A457" s="82">
        <v>40790</v>
      </c>
      <c r="B457" s="83">
        <v>0.39439114931753277</v>
      </c>
      <c r="C457" s="83">
        <v>6.8521774583532077E-2</v>
      </c>
      <c r="D457" s="83">
        <v>9.5639768476922071E-2</v>
      </c>
      <c r="E457" s="83">
        <v>0.15481899381688011</v>
      </c>
      <c r="F457" s="83">
        <v>6.6206310912927058E-2</v>
      </c>
      <c r="G457" s="83">
        <v>0.2145337763679819</v>
      </c>
      <c r="H457" s="84">
        <v>-0.20532947484071051</v>
      </c>
    </row>
    <row r="458" spans="1:8" x14ac:dyDescent="0.25">
      <c r="A458" s="79">
        <v>40797</v>
      </c>
      <c r="B458" s="80">
        <v>0.47386648684825189</v>
      </c>
      <c r="C458" s="80">
        <v>7.9321197047926464E-2</v>
      </c>
      <c r="D458" s="80">
        <v>9.7486855066474434E-2</v>
      </c>
      <c r="E458" s="80">
        <v>0.1751105335254737</v>
      </c>
      <c r="F458" s="80">
        <v>0.1139363680246234</v>
      </c>
      <c r="G458" s="80">
        <v>0.21947211502786099</v>
      </c>
      <c r="H458" s="81">
        <v>-0.2114605818441071</v>
      </c>
    </row>
    <row r="459" spans="1:8" x14ac:dyDescent="0.25">
      <c r="A459" s="82">
        <v>40804</v>
      </c>
      <c r="B459" s="83">
        <v>0.47101176611799062</v>
      </c>
      <c r="C459" s="83">
        <v>7.1026438816134588E-2</v>
      </c>
      <c r="D459" s="83">
        <v>9.3869370506361294E-2</v>
      </c>
      <c r="E459" s="83">
        <v>0.16727320629216669</v>
      </c>
      <c r="F459" s="83">
        <v>8.9852425278267742E-2</v>
      </c>
      <c r="G459" s="83">
        <v>0.22515443453971981</v>
      </c>
      <c r="H459" s="84">
        <v>-0.17616410931465951</v>
      </c>
    </row>
    <row r="460" spans="1:8" x14ac:dyDescent="0.25">
      <c r="A460" s="79">
        <v>40811</v>
      </c>
      <c r="B460" s="80">
        <v>0.48325538762540798</v>
      </c>
      <c r="C460" s="80">
        <v>6.8141681733040901E-2</v>
      </c>
      <c r="D460" s="80">
        <v>9.5973661239288577E-2</v>
      </c>
      <c r="E460" s="80">
        <v>0.171727786640063</v>
      </c>
      <c r="F460" s="80">
        <v>8.5087126289213583E-2</v>
      </c>
      <c r="G460" s="80">
        <v>0.22379539927791409</v>
      </c>
      <c r="H460" s="81">
        <v>-0.1614702675541122</v>
      </c>
    </row>
    <row r="461" spans="1:8" x14ac:dyDescent="0.25">
      <c r="A461" s="82">
        <v>40818</v>
      </c>
      <c r="B461" s="83">
        <v>0.51863146473218535</v>
      </c>
      <c r="C461" s="83">
        <v>7.5887017546567237E-2</v>
      </c>
      <c r="D461" s="83">
        <v>0.10775179285994629</v>
      </c>
      <c r="E461" s="83">
        <v>0.17285036741407181</v>
      </c>
      <c r="F461" s="83">
        <v>9.076033255993865E-2</v>
      </c>
      <c r="G461" s="83">
        <v>0.22335974005525761</v>
      </c>
      <c r="H461" s="84">
        <v>-0.15197778570359621</v>
      </c>
    </row>
    <row r="462" spans="1:8" x14ac:dyDescent="0.25">
      <c r="A462" s="79">
        <v>40825</v>
      </c>
      <c r="B462" s="80">
        <v>0.46737067497412998</v>
      </c>
      <c r="C462" s="80">
        <v>6.4265562566348536E-2</v>
      </c>
      <c r="D462" s="80">
        <v>0.100125647938044</v>
      </c>
      <c r="E462" s="80">
        <v>0.11561125590054119</v>
      </c>
      <c r="F462" s="80">
        <v>9.5071147198940414E-2</v>
      </c>
      <c r="G462" s="80">
        <v>0.21294468649141701</v>
      </c>
      <c r="H462" s="81">
        <v>-0.1206476251211612</v>
      </c>
    </row>
    <row r="463" spans="1:8" x14ac:dyDescent="0.25">
      <c r="A463" s="82">
        <v>40832</v>
      </c>
      <c r="B463" s="83">
        <v>0.41967990400024108</v>
      </c>
      <c r="C463" s="83">
        <v>5.4445658003741702E-2</v>
      </c>
      <c r="D463" s="83">
        <v>9.6602562026063613E-2</v>
      </c>
      <c r="E463" s="83">
        <v>0.14346786332215961</v>
      </c>
      <c r="F463" s="83">
        <v>6.9088033622100309E-2</v>
      </c>
      <c r="G463" s="83">
        <v>0.17356503212988511</v>
      </c>
      <c r="H463" s="84">
        <v>-0.1174892451037092</v>
      </c>
    </row>
    <row r="464" spans="1:8" x14ac:dyDescent="0.25">
      <c r="A464" s="79">
        <v>40839</v>
      </c>
      <c r="B464" s="80">
        <v>0.35943443186789698</v>
      </c>
      <c r="C464" s="80">
        <v>4.3589325358609987E-2</v>
      </c>
      <c r="D464" s="80">
        <v>9.3147143490966852E-2</v>
      </c>
      <c r="E464" s="80">
        <v>0.12962745850096141</v>
      </c>
      <c r="F464" s="80">
        <v>3.2360254941455328E-2</v>
      </c>
      <c r="G464" s="80">
        <v>0.16406702003050941</v>
      </c>
      <c r="H464" s="81">
        <v>-0.10335677045460601</v>
      </c>
    </row>
    <row r="465" spans="1:8" x14ac:dyDescent="0.25">
      <c r="A465" s="82">
        <v>40846</v>
      </c>
      <c r="B465" s="83">
        <v>0.43921472894415498</v>
      </c>
      <c r="C465" s="83">
        <v>5.4927669854109219E-2</v>
      </c>
      <c r="D465" s="83">
        <v>9.8336202054381205E-2</v>
      </c>
      <c r="E465" s="83">
        <v>0.14525974168308051</v>
      </c>
      <c r="F465" s="83">
        <v>7.6857114081577901E-2</v>
      </c>
      <c r="G465" s="83">
        <v>0.19691976836113179</v>
      </c>
      <c r="H465" s="84">
        <v>-0.13308576709012571</v>
      </c>
    </row>
    <row r="466" spans="1:8" x14ac:dyDescent="0.25">
      <c r="A466" s="79">
        <v>40853</v>
      </c>
      <c r="B466" s="80">
        <v>0.52701436145269154</v>
      </c>
      <c r="C466" s="80">
        <v>7.5558945229196747E-2</v>
      </c>
      <c r="D466" s="80">
        <v>0.11582913768384349</v>
      </c>
      <c r="E466" s="80">
        <v>0.17050753406993061</v>
      </c>
      <c r="F466" s="80">
        <v>8.8457723511923478E-2</v>
      </c>
      <c r="G466" s="80">
        <v>0.22414828211509549</v>
      </c>
      <c r="H466" s="81">
        <v>-0.14748726115729829</v>
      </c>
    </row>
    <row r="467" spans="1:8" x14ac:dyDescent="0.25">
      <c r="A467" s="82">
        <v>40860</v>
      </c>
      <c r="B467" s="83">
        <v>0.48620835835728649</v>
      </c>
      <c r="C467" s="83">
        <v>6.6147454848900555E-2</v>
      </c>
      <c r="D467" s="83">
        <v>0.1051582510819979</v>
      </c>
      <c r="E467" s="83">
        <v>0.14587438354995169</v>
      </c>
      <c r="F467" s="83">
        <v>7.7214146398395189E-2</v>
      </c>
      <c r="G467" s="83">
        <v>0.21498374416117819</v>
      </c>
      <c r="H467" s="84">
        <v>-0.123169621683137</v>
      </c>
    </row>
    <row r="468" spans="1:8" x14ac:dyDescent="0.25">
      <c r="A468" s="79">
        <v>40867</v>
      </c>
      <c r="B468" s="80">
        <v>0.30141893817443849</v>
      </c>
      <c r="C468" s="80">
        <v>3.9173700986092859E-2</v>
      </c>
      <c r="D468" s="80">
        <v>8.2392555842584078E-2</v>
      </c>
      <c r="E468" s="80">
        <v>8.023062090154276E-2</v>
      </c>
      <c r="F468" s="80">
        <v>2.6703457752759639E-2</v>
      </c>
      <c r="G468" s="80">
        <v>0.1496740615975129</v>
      </c>
      <c r="H468" s="81">
        <v>-7.6755458906053758E-2</v>
      </c>
    </row>
    <row r="469" spans="1:8" x14ac:dyDescent="0.25">
      <c r="A469" s="82">
        <v>40874</v>
      </c>
      <c r="B469" s="83">
        <v>0.4309764514542912</v>
      </c>
      <c r="C469" s="83">
        <v>6.7907921700404869E-2</v>
      </c>
      <c r="D469" s="83">
        <v>9.4955677656701432E-2</v>
      </c>
      <c r="E469" s="83">
        <v>0.1298967206419788</v>
      </c>
      <c r="F469" s="83">
        <v>5.6970538740530187E-2</v>
      </c>
      <c r="G469" s="83">
        <v>0.20594236446232089</v>
      </c>
      <c r="H469" s="84">
        <v>-0.124696771747645</v>
      </c>
    </row>
    <row r="470" spans="1:8" x14ac:dyDescent="0.25">
      <c r="A470" s="79">
        <v>40881</v>
      </c>
      <c r="B470" s="80">
        <v>0.41926110834606573</v>
      </c>
      <c r="C470" s="80">
        <v>7.1460118009410545E-2</v>
      </c>
      <c r="D470" s="80">
        <v>9.5231101227210152E-2</v>
      </c>
      <c r="E470" s="80">
        <v>0.1139814381051559</v>
      </c>
      <c r="F470" s="80">
        <v>6.5011062581342621E-2</v>
      </c>
      <c r="G470" s="80">
        <v>0.19481406683973521</v>
      </c>
      <c r="H470" s="81">
        <v>-0.1212366784167887</v>
      </c>
    </row>
    <row r="471" spans="1:8" x14ac:dyDescent="0.25">
      <c r="A471" s="82">
        <v>40888</v>
      </c>
      <c r="B471" s="83">
        <v>0.28474806844509121</v>
      </c>
      <c r="C471" s="83">
        <v>5.7430704933852217E-2</v>
      </c>
      <c r="D471" s="83">
        <v>7.6966980185057224E-2</v>
      </c>
      <c r="E471" s="83">
        <v>5.0350949110446172E-2</v>
      </c>
      <c r="F471" s="83">
        <v>3.1313204110421607E-2</v>
      </c>
      <c r="G471" s="83">
        <v>0.1514117833774557</v>
      </c>
      <c r="H471" s="84">
        <v>-8.2725553272141705E-2</v>
      </c>
    </row>
    <row r="472" spans="1:8" x14ac:dyDescent="0.25">
      <c r="A472" s="79">
        <v>40895</v>
      </c>
      <c r="B472" s="80">
        <v>0.3148981937892853</v>
      </c>
      <c r="C472" s="80">
        <v>4.854286270888767E-2</v>
      </c>
      <c r="D472" s="80">
        <v>8.2715667457118891E-2</v>
      </c>
      <c r="E472" s="80">
        <v>8.8469021669383113E-2</v>
      </c>
      <c r="F472" s="80">
        <v>6.7256965517381292E-2</v>
      </c>
      <c r="G472" s="80">
        <v>0.14305762538672351</v>
      </c>
      <c r="H472" s="81">
        <v>-0.1151439489502092</v>
      </c>
    </row>
    <row r="473" spans="1:8" x14ac:dyDescent="0.25">
      <c r="A473" s="82">
        <v>40902</v>
      </c>
      <c r="B473" s="83">
        <v>0.2324103083293646</v>
      </c>
      <c r="C473" s="83">
        <v>4.9297195765612069E-2</v>
      </c>
      <c r="D473" s="83">
        <v>5.1129120716023359E-2</v>
      </c>
      <c r="E473" s="83">
        <v>6.6789485302962734E-2</v>
      </c>
      <c r="F473" s="83">
        <v>2.1724957558065031E-2</v>
      </c>
      <c r="G473" s="83">
        <v>0.1249398377649104</v>
      </c>
      <c r="H473" s="84">
        <v>-8.1470288778208971E-2</v>
      </c>
    </row>
    <row r="474" spans="1:8" x14ac:dyDescent="0.25">
      <c r="A474" s="79">
        <v>40909</v>
      </c>
      <c r="B474" s="80">
        <v>0.1839892194363405</v>
      </c>
      <c r="C474" s="80">
        <v>3.3431903637639468E-2</v>
      </c>
      <c r="D474" s="80">
        <v>5.7034291593668421E-2</v>
      </c>
      <c r="E474" s="80">
        <v>4.2112032661411357E-2</v>
      </c>
      <c r="F474" s="80">
        <v>2.4835358934815189E-2</v>
      </c>
      <c r="G474" s="80">
        <v>9.5930467824279567E-2</v>
      </c>
      <c r="H474" s="81">
        <v>-6.9354835215473518E-2</v>
      </c>
    </row>
    <row r="475" spans="1:8" x14ac:dyDescent="0.25">
      <c r="A475" s="82">
        <v>40916</v>
      </c>
      <c r="B475" s="83">
        <v>0.31356895394129441</v>
      </c>
      <c r="C475" s="83">
        <v>5.8528404172632192E-2</v>
      </c>
      <c r="D475" s="83">
        <v>6.1873487404258611E-2</v>
      </c>
      <c r="E475" s="83">
        <v>0.1134245027537801</v>
      </c>
      <c r="F475" s="83">
        <v>5.7577581313503483E-2</v>
      </c>
      <c r="G475" s="83">
        <v>0.158806307907504</v>
      </c>
      <c r="H475" s="84">
        <v>-0.136641329610384</v>
      </c>
    </row>
    <row r="476" spans="1:8" x14ac:dyDescent="0.25">
      <c r="A476" s="79">
        <v>40923</v>
      </c>
      <c r="B476" s="80">
        <v>0.23004424422972081</v>
      </c>
      <c r="C476" s="80">
        <v>3.3072962066321217E-2</v>
      </c>
      <c r="D476" s="80">
        <v>5.4924389315240657E-2</v>
      </c>
      <c r="E476" s="80">
        <v>6.0584056406838782E-2</v>
      </c>
      <c r="F476" s="80">
        <v>5.4540470546935803E-2</v>
      </c>
      <c r="G476" s="80">
        <v>0.13027260704168411</v>
      </c>
      <c r="H476" s="81">
        <v>-0.10335024114729981</v>
      </c>
    </row>
    <row r="477" spans="1:8" x14ac:dyDescent="0.25">
      <c r="A477" s="82">
        <v>40930</v>
      </c>
      <c r="B477" s="83">
        <v>0.27576099423397482</v>
      </c>
      <c r="C477" s="83">
        <v>4.64101568302972E-2</v>
      </c>
      <c r="D477" s="83">
        <v>7.8076439023640101E-2</v>
      </c>
      <c r="E477" s="83">
        <v>5.868883385892637E-2</v>
      </c>
      <c r="F477" s="83">
        <v>6.023198045285081E-2</v>
      </c>
      <c r="G477" s="83">
        <v>0.15947391025219171</v>
      </c>
      <c r="H477" s="84">
        <v>-0.12712032618393129</v>
      </c>
    </row>
    <row r="478" spans="1:8" x14ac:dyDescent="0.25">
      <c r="A478" s="79">
        <v>40937</v>
      </c>
      <c r="B478" s="80">
        <v>0.28203933367341139</v>
      </c>
      <c r="C478" s="80">
        <v>4.4858804058811222E-2</v>
      </c>
      <c r="D478" s="80">
        <v>7.9895125703131384E-2</v>
      </c>
      <c r="E478" s="80">
        <v>6.4421708132001668E-2</v>
      </c>
      <c r="F478" s="80">
        <v>5.5905673889234807E-2</v>
      </c>
      <c r="G478" s="80">
        <v>0.17405610990716081</v>
      </c>
      <c r="H478" s="81">
        <v>-0.13709808801692849</v>
      </c>
    </row>
    <row r="479" spans="1:8" x14ac:dyDescent="0.25">
      <c r="A479" s="82">
        <v>40944</v>
      </c>
      <c r="B479" s="83">
        <v>0.2331517274272541</v>
      </c>
      <c r="C479" s="83">
        <v>3.145914893729012E-2</v>
      </c>
      <c r="D479" s="83">
        <v>7.7027642009871972E-2</v>
      </c>
      <c r="E479" s="83">
        <v>8.9540097818452763E-2</v>
      </c>
      <c r="F479" s="83">
        <v>4.4794113870641597E-2</v>
      </c>
      <c r="G479" s="83">
        <v>0.125062057732717</v>
      </c>
      <c r="H479" s="84">
        <v>-0.13473133294171941</v>
      </c>
    </row>
    <row r="480" spans="1:8" x14ac:dyDescent="0.25">
      <c r="A480" s="79">
        <v>40951</v>
      </c>
      <c r="B480" s="80">
        <v>0.20525116012327979</v>
      </c>
      <c r="C480" s="80">
        <v>3.5171642097770017E-2</v>
      </c>
      <c r="D480" s="80">
        <v>7.2019471567242352E-2</v>
      </c>
      <c r="E480" s="80">
        <v>3.7513800802740679E-2</v>
      </c>
      <c r="F480" s="80">
        <v>3.4673319469702403E-2</v>
      </c>
      <c r="G480" s="80">
        <v>0.13938172374948429</v>
      </c>
      <c r="H480" s="81">
        <v>-0.11350879756365991</v>
      </c>
    </row>
    <row r="481" spans="1:8" x14ac:dyDescent="0.25">
      <c r="A481" s="82">
        <v>40958</v>
      </c>
      <c r="B481" s="83">
        <v>0.21862605702412219</v>
      </c>
      <c r="C481" s="83">
        <v>5.4951722565024071E-2</v>
      </c>
      <c r="D481" s="83">
        <v>7.1513284572176941E-2</v>
      </c>
      <c r="E481" s="83">
        <v>7.5295538540277485E-2</v>
      </c>
      <c r="F481" s="83">
        <v>1.935961940143615E-2</v>
      </c>
      <c r="G481" s="83">
        <v>0.1492820113720533</v>
      </c>
      <c r="H481" s="84">
        <v>-0.15177611942684571</v>
      </c>
    </row>
    <row r="482" spans="1:8" x14ac:dyDescent="0.25">
      <c r="A482" s="79">
        <v>40965</v>
      </c>
      <c r="B482" s="80">
        <v>0.15027597460061559</v>
      </c>
      <c r="C482" s="80">
        <v>3.3662198393635157E-2</v>
      </c>
      <c r="D482" s="80">
        <v>5.2901602200435327E-2</v>
      </c>
      <c r="E482" s="80">
        <v>4.6821543200284352E-2</v>
      </c>
      <c r="F482" s="80">
        <v>4.320666038040509E-2</v>
      </c>
      <c r="G482" s="80">
        <v>0.10070090857446699</v>
      </c>
      <c r="H482" s="81">
        <v>-0.12701693814861131</v>
      </c>
    </row>
    <row r="483" spans="1:8" x14ac:dyDescent="0.25">
      <c r="A483" s="82">
        <v>40972</v>
      </c>
      <c r="B483" s="83">
        <v>0.2204390611669281</v>
      </c>
      <c r="C483" s="83">
        <v>6.0853719159161677E-2</v>
      </c>
      <c r="D483" s="83">
        <v>8.0842751672600507E-2</v>
      </c>
      <c r="E483" s="83">
        <v>5.704828280537954E-2</v>
      </c>
      <c r="F483" s="83">
        <v>3.7092155064577137E-2</v>
      </c>
      <c r="G483" s="83">
        <v>0.15661357477064369</v>
      </c>
      <c r="H483" s="84">
        <v>-0.17201142230543451</v>
      </c>
    </row>
    <row r="484" spans="1:8" x14ac:dyDescent="0.25">
      <c r="A484" s="79">
        <v>40979</v>
      </c>
      <c r="B484" s="80">
        <v>0.16657488244706309</v>
      </c>
      <c r="C484" s="80">
        <v>6.0445657737610639E-2</v>
      </c>
      <c r="D484" s="80">
        <v>5.0956518478771029E-2</v>
      </c>
      <c r="E484" s="80">
        <v>6.5930107013576919E-2</v>
      </c>
      <c r="F484" s="80">
        <v>4.4817889772875139E-2</v>
      </c>
      <c r="G484" s="80">
        <v>0.115818180480388</v>
      </c>
      <c r="H484" s="81">
        <v>-0.17139347103615871</v>
      </c>
    </row>
    <row r="485" spans="1:8" x14ac:dyDescent="0.25">
      <c r="A485" s="82">
        <v>40986</v>
      </c>
      <c r="B485" s="83">
        <v>0.2044610981330767</v>
      </c>
      <c r="C485" s="83">
        <v>7.3067774215104644E-2</v>
      </c>
      <c r="D485" s="83">
        <v>8.2654871616251777E-2</v>
      </c>
      <c r="E485" s="83">
        <v>3.3861129512026272E-2</v>
      </c>
      <c r="F485" s="83">
        <v>6.0690309599861797E-2</v>
      </c>
      <c r="G485" s="83">
        <v>0.13098741503690739</v>
      </c>
      <c r="H485" s="84">
        <v>-0.17680040184707521</v>
      </c>
    </row>
    <row r="486" spans="1:8" x14ac:dyDescent="0.25">
      <c r="A486" s="79">
        <v>40993</v>
      </c>
      <c r="B486" s="80">
        <v>0.1637134251857939</v>
      </c>
      <c r="C486" s="80">
        <v>5.1288104575297679E-2</v>
      </c>
      <c r="D486" s="80">
        <v>6.4179847199316936E-2</v>
      </c>
      <c r="E486" s="80">
        <v>2.9645227485243401E-2</v>
      </c>
      <c r="F486" s="80">
        <v>1.9905468173386329E-2</v>
      </c>
      <c r="G486" s="80">
        <v>0.1209203966389904</v>
      </c>
      <c r="H486" s="81">
        <v>-0.1222256188864408</v>
      </c>
    </row>
    <row r="487" spans="1:8" x14ac:dyDescent="0.25">
      <c r="A487" s="82">
        <v>41000</v>
      </c>
      <c r="B487" s="83">
        <v>0.21347172787788549</v>
      </c>
      <c r="C487" s="83">
        <v>8.0089754902475177E-2</v>
      </c>
      <c r="D487" s="83">
        <v>7.9809820064638826E-2</v>
      </c>
      <c r="E487" s="83">
        <v>8.6605826601060115E-2</v>
      </c>
      <c r="F487" s="83">
        <v>2.9761974789560448E-2</v>
      </c>
      <c r="G487" s="83">
        <v>0.1689154155222089</v>
      </c>
      <c r="H487" s="84">
        <v>-0.23171106400205799</v>
      </c>
    </row>
    <row r="488" spans="1:8" x14ac:dyDescent="0.25">
      <c r="A488" s="79">
        <v>41007</v>
      </c>
      <c r="B488" s="80">
        <v>0.14830460493406039</v>
      </c>
      <c r="C488" s="80">
        <v>4.5746291446003548E-2</v>
      </c>
      <c r="D488" s="80">
        <v>5.0512840268704361E-2</v>
      </c>
      <c r="E488" s="80">
        <v>6.6320160696850664E-2</v>
      </c>
      <c r="F488" s="80">
        <v>2.8202391683897699E-2</v>
      </c>
      <c r="G488" s="80">
        <v>0.13271547574169909</v>
      </c>
      <c r="H488" s="81">
        <v>-0.17519255490309499</v>
      </c>
    </row>
    <row r="489" spans="1:8" x14ac:dyDescent="0.25">
      <c r="A489" s="82">
        <v>41014</v>
      </c>
      <c r="B489" s="83">
        <v>0.15580969555120611</v>
      </c>
      <c r="C489" s="83">
        <v>4.6264398111573769E-2</v>
      </c>
      <c r="D489" s="83">
        <v>6.8446471470747228E-2</v>
      </c>
      <c r="E489" s="83">
        <v>4.0357644225273707E-2</v>
      </c>
      <c r="F489" s="83">
        <v>2.1991262640027841E-2</v>
      </c>
      <c r="G489" s="83">
        <v>0.1236644345703206</v>
      </c>
      <c r="H489" s="84">
        <v>-0.144914515466737</v>
      </c>
    </row>
    <row r="490" spans="1:8" x14ac:dyDescent="0.25">
      <c r="A490" s="79">
        <v>41021</v>
      </c>
      <c r="B490" s="80">
        <v>0.13567653013733619</v>
      </c>
      <c r="C490" s="80">
        <v>6.5260278990512108E-2</v>
      </c>
      <c r="D490" s="80">
        <v>5.2037901585489613E-2</v>
      </c>
      <c r="E490" s="80">
        <v>4.8938074454490353E-2</v>
      </c>
      <c r="F490" s="80">
        <v>1.6230785325581649E-2</v>
      </c>
      <c r="G490" s="80">
        <v>0.1116435178011584</v>
      </c>
      <c r="H490" s="81">
        <v>-0.1584340280198959</v>
      </c>
    </row>
    <row r="491" spans="1:8" x14ac:dyDescent="0.25">
      <c r="A491" s="82">
        <v>41028</v>
      </c>
      <c r="B491" s="83">
        <v>0.1174029991018614</v>
      </c>
      <c r="C491" s="83">
        <v>3.8921238387058098E-2</v>
      </c>
      <c r="D491" s="83">
        <v>5.8625713302095768E-2</v>
      </c>
      <c r="E491" s="83">
        <v>3.2869707481947022E-2</v>
      </c>
      <c r="F491" s="83">
        <v>1.38308181659451E-2</v>
      </c>
      <c r="G491" s="83">
        <v>9.2404871341117828E-2</v>
      </c>
      <c r="H491" s="84">
        <v>-0.1192493495763024</v>
      </c>
    </row>
    <row r="492" spans="1:8" x14ac:dyDescent="0.25">
      <c r="A492" s="79">
        <v>41035</v>
      </c>
      <c r="B492" s="80">
        <v>0.14227828088419819</v>
      </c>
      <c r="C492" s="80">
        <v>5.2239366074006817E-2</v>
      </c>
      <c r="D492" s="80">
        <v>5.2579181634136281E-2</v>
      </c>
      <c r="E492" s="80">
        <v>3.1953747079565969E-2</v>
      </c>
      <c r="F492" s="80">
        <v>1.5951289339764609E-2</v>
      </c>
      <c r="G492" s="80">
        <v>0.12488724712531001</v>
      </c>
      <c r="H492" s="81">
        <v>-0.13533255036858549</v>
      </c>
    </row>
    <row r="493" spans="1:8" x14ac:dyDescent="0.25">
      <c r="A493" s="82">
        <v>41042</v>
      </c>
      <c r="B493" s="83">
        <v>0.1653124498339856</v>
      </c>
      <c r="C493" s="83">
        <v>5.1746933964201769E-2</v>
      </c>
      <c r="D493" s="83">
        <v>7.4521108555064275E-2</v>
      </c>
      <c r="E493" s="83">
        <v>5.2855785198025203E-2</v>
      </c>
      <c r="F493" s="83">
        <v>2.5240055812488092E-2</v>
      </c>
      <c r="G493" s="83">
        <v>0.15960388299273409</v>
      </c>
      <c r="H493" s="84">
        <v>-0.19865531668852779</v>
      </c>
    </row>
    <row r="494" spans="1:8" x14ac:dyDescent="0.25">
      <c r="A494" s="79">
        <v>41049</v>
      </c>
      <c r="B494" s="80">
        <v>0.1537142093911566</v>
      </c>
      <c r="C494" s="80">
        <v>5.9433039934363413E-2</v>
      </c>
      <c r="D494" s="80">
        <v>7.8557097501689932E-2</v>
      </c>
      <c r="E494" s="80">
        <v>6.0015209967204587E-2</v>
      </c>
      <c r="F494" s="80">
        <v>6.996202808539588E-2</v>
      </c>
      <c r="G494" s="80">
        <v>0.16195369221482789</v>
      </c>
      <c r="H494" s="81">
        <v>-0.27620685831232511</v>
      </c>
    </row>
    <row r="495" spans="1:8" x14ac:dyDescent="0.25">
      <c r="A495" s="82">
        <v>41056</v>
      </c>
      <c r="B495" s="83">
        <v>0.17550701712345029</v>
      </c>
      <c r="C495" s="83">
        <v>7.7649300779868716E-2</v>
      </c>
      <c r="D495" s="83">
        <v>7.6459534070785207E-2</v>
      </c>
      <c r="E495" s="83">
        <v>7.21131904360022E-2</v>
      </c>
      <c r="F495" s="83">
        <v>5.3811495268902693E-2</v>
      </c>
      <c r="G495" s="83">
        <v>0.17702799558703369</v>
      </c>
      <c r="H495" s="84">
        <v>-0.2815544990191422</v>
      </c>
    </row>
    <row r="496" spans="1:8" x14ac:dyDescent="0.25">
      <c r="A496" s="79">
        <v>41063</v>
      </c>
      <c r="B496" s="80">
        <v>0.1870889289615654</v>
      </c>
      <c r="C496" s="80">
        <v>6.8705036277804624E-2</v>
      </c>
      <c r="D496" s="80">
        <v>8.3732107329768032E-2</v>
      </c>
      <c r="E496" s="80">
        <v>0.1167269500370527</v>
      </c>
      <c r="F496" s="80">
        <v>3.1033949425117981E-2</v>
      </c>
      <c r="G496" s="80">
        <v>0.1844504894633345</v>
      </c>
      <c r="H496" s="81">
        <v>-0.29755960357151251</v>
      </c>
    </row>
    <row r="497" spans="1:8" x14ac:dyDescent="0.25">
      <c r="A497" s="82">
        <v>41070</v>
      </c>
      <c r="B497" s="83">
        <v>0.22330439426896639</v>
      </c>
      <c r="C497" s="83">
        <v>7.9086242090984291E-2</v>
      </c>
      <c r="D497" s="83">
        <v>9.2725318740134122E-2</v>
      </c>
      <c r="E497" s="83">
        <v>0.14137422547592671</v>
      </c>
      <c r="F497" s="83">
        <v>6.2523013115242693E-2</v>
      </c>
      <c r="G497" s="83">
        <v>0.19804152096766159</v>
      </c>
      <c r="H497" s="84">
        <v>-0.35044592612098302</v>
      </c>
    </row>
    <row r="498" spans="1:8" x14ac:dyDescent="0.25">
      <c r="A498" s="79">
        <v>41077</v>
      </c>
      <c r="B498" s="80">
        <v>0.19137343768517451</v>
      </c>
      <c r="C498" s="80">
        <v>6.9096136589650969E-2</v>
      </c>
      <c r="D498" s="80">
        <v>7.3448776491372117E-2</v>
      </c>
      <c r="E498" s="80">
        <v>8.8347882845935297E-2</v>
      </c>
      <c r="F498" s="80">
        <v>4.9354641860226672E-2</v>
      </c>
      <c r="G498" s="80">
        <v>0.1655886710256963</v>
      </c>
      <c r="H498" s="81">
        <v>-0.25446267112770682</v>
      </c>
    </row>
    <row r="499" spans="1:8" x14ac:dyDescent="0.25">
      <c r="A499" s="82">
        <v>41084</v>
      </c>
      <c r="B499" s="83">
        <v>0.17405120463136939</v>
      </c>
      <c r="C499" s="83">
        <v>7.4350877753164138E-2</v>
      </c>
      <c r="D499" s="83">
        <v>8.2905689569190602E-2</v>
      </c>
      <c r="E499" s="83">
        <v>7.9240168680372744E-2</v>
      </c>
      <c r="F499" s="83">
        <v>4.3477515897409558E-2</v>
      </c>
      <c r="G499" s="83">
        <v>0.12696516487493589</v>
      </c>
      <c r="H499" s="84">
        <v>-0.2328882121437035</v>
      </c>
    </row>
    <row r="500" spans="1:8" x14ac:dyDescent="0.25">
      <c r="A500" s="79">
        <v>41091</v>
      </c>
      <c r="B500" s="80">
        <v>0.21992003053176279</v>
      </c>
      <c r="C500" s="80">
        <v>6.0328843465230847E-2</v>
      </c>
      <c r="D500" s="80">
        <v>9.7447936532279428E-2</v>
      </c>
      <c r="E500" s="80">
        <v>0.1190432406803922</v>
      </c>
      <c r="F500" s="80">
        <v>5.5212918131165009E-2</v>
      </c>
      <c r="G500" s="80">
        <v>0.17513230192112339</v>
      </c>
      <c r="H500" s="81">
        <v>-0.28724521019842808</v>
      </c>
    </row>
    <row r="501" spans="1:8" x14ac:dyDescent="0.25">
      <c r="A501" s="82">
        <v>41098</v>
      </c>
      <c r="B501" s="83">
        <v>0.17851254870920591</v>
      </c>
      <c r="C501" s="83">
        <v>7.8599429545259392E-2</v>
      </c>
      <c r="D501" s="83">
        <v>8.8038033268516086E-2</v>
      </c>
      <c r="E501" s="83">
        <v>7.1469736308433465E-2</v>
      </c>
      <c r="F501" s="83">
        <v>7.8009111244714241E-2</v>
      </c>
      <c r="G501" s="83">
        <v>0.1170623354648171</v>
      </c>
      <c r="H501" s="84">
        <v>-0.25466609712253441</v>
      </c>
    </row>
    <row r="502" spans="1:8" x14ac:dyDescent="0.25">
      <c r="A502" s="79">
        <v>41105</v>
      </c>
      <c r="B502" s="80">
        <v>0.1274928116439977</v>
      </c>
      <c r="C502" s="80">
        <v>4.3143334971077231E-2</v>
      </c>
      <c r="D502" s="80">
        <v>5.6713654238565413E-2</v>
      </c>
      <c r="E502" s="80">
        <v>4.6473892850813811E-2</v>
      </c>
      <c r="F502" s="80">
        <v>2.9504333479258411E-2</v>
      </c>
      <c r="G502" s="80">
        <v>9.6240897564481676E-2</v>
      </c>
      <c r="H502" s="81">
        <v>-0.14458330146019879</v>
      </c>
    </row>
    <row r="503" spans="1:8" x14ac:dyDescent="0.25">
      <c r="A503" s="82">
        <v>41112</v>
      </c>
      <c r="B503" s="83">
        <v>0.17344620115760301</v>
      </c>
      <c r="C503" s="83">
        <v>5.9014812319638323E-2</v>
      </c>
      <c r="D503" s="83">
        <v>7.5679590075540704E-2</v>
      </c>
      <c r="E503" s="83">
        <v>6.0978118828210651E-2</v>
      </c>
      <c r="F503" s="83">
        <v>3.63544326775114E-2</v>
      </c>
      <c r="G503" s="83">
        <v>0.1342722501457343</v>
      </c>
      <c r="H503" s="84">
        <v>-0.19285300288903229</v>
      </c>
    </row>
    <row r="504" spans="1:8" x14ac:dyDescent="0.25">
      <c r="A504" s="79">
        <v>41119</v>
      </c>
      <c r="B504" s="80">
        <v>0.15595875273672741</v>
      </c>
      <c r="C504" s="80">
        <v>6.4272646783780349E-2</v>
      </c>
      <c r="D504" s="80">
        <v>7.9001244926206665E-2</v>
      </c>
      <c r="E504" s="80">
        <v>6.7449935169550473E-2</v>
      </c>
      <c r="F504" s="80">
        <v>6.371166869145907E-2</v>
      </c>
      <c r="G504" s="80">
        <v>0.1113987919923513</v>
      </c>
      <c r="H504" s="81">
        <v>-0.2298755348266204</v>
      </c>
    </row>
    <row r="505" spans="1:8" x14ac:dyDescent="0.25">
      <c r="A505" s="82">
        <v>41126</v>
      </c>
      <c r="B505" s="83">
        <v>0.21791856174969029</v>
      </c>
      <c r="C505" s="83">
        <v>6.1088488362652217E-2</v>
      </c>
      <c r="D505" s="83">
        <v>9.1305368094524747E-2</v>
      </c>
      <c r="E505" s="83">
        <v>5.2304434014051597E-2</v>
      </c>
      <c r="F505" s="83">
        <v>8.2080593435222851E-2</v>
      </c>
      <c r="G505" s="83">
        <v>0.17494655720174221</v>
      </c>
      <c r="H505" s="84">
        <v>-0.24380687935850329</v>
      </c>
    </row>
    <row r="506" spans="1:8" x14ac:dyDescent="0.25">
      <c r="A506" s="79">
        <v>41133</v>
      </c>
      <c r="B506" s="80">
        <v>0.1969410907181347</v>
      </c>
      <c r="C506" s="80">
        <v>4.9892112843040341E-2</v>
      </c>
      <c r="D506" s="80">
        <v>8.2281901985664402E-2</v>
      </c>
      <c r="E506" s="80">
        <v>4.1019780673124742E-2</v>
      </c>
      <c r="F506" s="80">
        <v>4.4773287684138151E-2</v>
      </c>
      <c r="G506" s="80">
        <v>0.1619084019212296</v>
      </c>
      <c r="H506" s="81">
        <v>-0.1829343943890625</v>
      </c>
    </row>
    <row r="507" spans="1:8" x14ac:dyDescent="0.25">
      <c r="A507" s="82">
        <v>41140</v>
      </c>
      <c r="B507" s="83">
        <v>0.17029508297514301</v>
      </c>
      <c r="C507" s="83">
        <v>6.4078756074495272E-2</v>
      </c>
      <c r="D507" s="83">
        <v>7.7077507460577899E-2</v>
      </c>
      <c r="E507" s="83">
        <v>7.7406070857234485E-2</v>
      </c>
      <c r="F507" s="83">
        <v>3.9128080391564693E-2</v>
      </c>
      <c r="G507" s="83">
        <v>0.1474205822498387</v>
      </c>
      <c r="H507" s="84">
        <v>-0.23481591405856811</v>
      </c>
    </row>
    <row r="508" spans="1:8" x14ac:dyDescent="0.25">
      <c r="A508" s="79">
        <v>41147</v>
      </c>
      <c r="B508" s="80">
        <v>0.15930428671033681</v>
      </c>
      <c r="C508" s="80">
        <v>6.6401705092314439E-2</v>
      </c>
      <c r="D508" s="80">
        <v>8.0002420485910733E-2</v>
      </c>
      <c r="E508" s="80">
        <v>5.8247867349037009E-2</v>
      </c>
      <c r="F508" s="80">
        <v>4.5957379443277789E-2</v>
      </c>
      <c r="G508" s="80">
        <v>0.1215005032838217</v>
      </c>
      <c r="H508" s="81">
        <v>-0.21280558894402479</v>
      </c>
    </row>
    <row r="509" spans="1:8" x14ac:dyDescent="0.25">
      <c r="A509" s="82">
        <v>41154</v>
      </c>
      <c r="B509" s="83">
        <v>0.11438555310921129</v>
      </c>
      <c r="C509" s="83">
        <v>4.8805350399430292E-2</v>
      </c>
      <c r="D509" s="83">
        <v>5.8250767816858492E-2</v>
      </c>
      <c r="E509" s="83">
        <v>5.1962521980097418E-2</v>
      </c>
      <c r="F509" s="83">
        <v>2.9848814144316199E-2</v>
      </c>
      <c r="G509" s="83">
        <v>9.4326765353784411E-2</v>
      </c>
      <c r="H509" s="84">
        <v>-0.16880866658527549</v>
      </c>
    </row>
    <row r="510" spans="1:8" x14ac:dyDescent="0.25">
      <c r="A510" s="79">
        <v>41161</v>
      </c>
      <c r="B510" s="80">
        <v>0.1227533184140899</v>
      </c>
      <c r="C510" s="80">
        <v>5.9338587845541003E-2</v>
      </c>
      <c r="D510" s="80">
        <v>7.2673201658399966E-2</v>
      </c>
      <c r="E510" s="80">
        <v>8.4859799144924211E-2</v>
      </c>
      <c r="F510" s="80">
        <v>5.1305780962075623E-2</v>
      </c>
      <c r="G510" s="80">
        <v>9.7774510355741084E-2</v>
      </c>
      <c r="H510" s="81">
        <v>-0.24319856155259201</v>
      </c>
    </row>
    <row r="511" spans="1:8" x14ac:dyDescent="0.25">
      <c r="A511" s="82">
        <v>41168</v>
      </c>
      <c r="B511" s="83">
        <v>0.18015758956482819</v>
      </c>
      <c r="C511" s="83">
        <v>7.1765927767662233E-2</v>
      </c>
      <c r="D511" s="83">
        <v>8.8606985245046607E-2</v>
      </c>
      <c r="E511" s="83">
        <v>7.3944887964247946E-2</v>
      </c>
      <c r="F511" s="83">
        <v>7.1674461627276018E-2</v>
      </c>
      <c r="G511" s="83">
        <v>0.140294564855029</v>
      </c>
      <c r="H511" s="84">
        <v>-0.2661292378944336</v>
      </c>
    </row>
    <row r="512" spans="1:8" x14ac:dyDescent="0.25">
      <c r="A512" s="79">
        <v>41175</v>
      </c>
      <c r="B512" s="80">
        <v>0.1097450383792951</v>
      </c>
      <c r="C512" s="80">
        <v>4.667697830619387E-2</v>
      </c>
      <c r="D512" s="80">
        <v>5.6982993575531798E-2</v>
      </c>
      <c r="E512" s="80">
        <v>4.298327383246496E-2</v>
      </c>
      <c r="F512" s="80">
        <v>3.8218396381028662E-2</v>
      </c>
      <c r="G512" s="80">
        <v>8.0762973833338983E-2</v>
      </c>
      <c r="H512" s="81">
        <v>-0.15587957754926321</v>
      </c>
    </row>
    <row r="513" spans="1:8" x14ac:dyDescent="0.25">
      <c r="A513" s="82">
        <v>41182</v>
      </c>
      <c r="B513" s="83">
        <v>0.13334506864133119</v>
      </c>
      <c r="C513" s="83">
        <v>5.8036669911325098E-2</v>
      </c>
      <c r="D513" s="83">
        <v>5.9203327463757109E-2</v>
      </c>
      <c r="E513" s="83">
        <v>2.3243045561611018E-2</v>
      </c>
      <c r="F513" s="83">
        <v>2.024668854363312E-2</v>
      </c>
      <c r="G513" s="83">
        <v>8.5833640748647785E-2</v>
      </c>
      <c r="H513" s="84">
        <v>-0.1132183035876429</v>
      </c>
    </row>
    <row r="514" spans="1:8" x14ac:dyDescent="0.25">
      <c r="A514" s="79">
        <v>41189</v>
      </c>
      <c r="B514" s="80">
        <v>0.10381991078996219</v>
      </c>
      <c r="C514" s="80">
        <v>4.4627052893573507E-2</v>
      </c>
      <c r="D514" s="80">
        <v>5.3579714147111983E-2</v>
      </c>
      <c r="E514" s="80">
        <v>2.6045471087827499E-2</v>
      </c>
      <c r="F514" s="80">
        <v>3.8601622340151832E-2</v>
      </c>
      <c r="G514" s="80">
        <v>7.4519034808494311E-2</v>
      </c>
      <c r="H514" s="81">
        <v>-0.13355298448719691</v>
      </c>
    </row>
    <row r="515" spans="1:8" x14ac:dyDescent="0.25">
      <c r="A515" s="82">
        <v>41196</v>
      </c>
      <c r="B515" s="83">
        <v>0.120026786668369</v>
      </c>
      <c r="C515" s="83">
        <v>4.8996412106284311E-2</v>
      </c>
      <c r="D515" s="83">
        <v>5.0030542995784133E-2</v>
      </c>
      <c r="E515" s="83">
        <v>3.2354878035240987E-2</v>
      </c>
      <c r="F515" s="83">
        <v>1.7055317214857719E-2</v>
      </c>
      <c r="G515" s="83">
        <v>9.9410957385139206E-2</v>
      </c>
      <c r="H515" s="84">
        <v>-0.12782132106893729</v>
      </c>
    </row>
    <row r="516" spans="1:8" x14ac:dyDescent="0.25">
      <c r="A516" s="79">
        <v>41203</v>
      </c>
      <c r="B516" s="80">
        <v>0.1088447575888126</v>
      </c>
      <c r="C516" s="80">
        <v>4.2918738192109153E-2</v>
      </c>
      <c r="D516" s="80">
        <v>7.0245134066123344E-2</v>
      </c>
      <c r="E516" s="80">
        <v>5.6485729114407239E-2</v>
      </c>
      <c r="F516" s="80">
        <v>3.5446584045221032E-2</v>
      </c>
      <c r="G516" s="80">
        <v>9.9796631129079813E-2</v>
      </c>
      <c r="H516" s="81">
        <v>-0.19604805895812799</v>
      </c>
    </row>
    <row r="517" spans="1:8" x14ac:dyDescent="0.25">
      <c r="A517" s="82">
        <v>41210</v>
      </c>
      <c r="B517" s="83">
        <v>0.16041569178930021</v>
      </c>
      <c r="C517" s="83">
        <v>8.5607659826782506E-2</v>
      </c>
      <c r="D517" s="83">
        <v>8.2004900233345002E-2</v>
      </c>
      <c r="E517" s="83">
        <v>7.540574402242968E-2</v>
      </c>
      <c r="F517" s="83">
        <v>3.7349104377931111E-2</v>
      </c>
      <c r="G517" s="83">
        <v>0.14070711045337389</v>
      </c>
      <c r="H517" s="84">
        <v>-0.26065882712456201</v>
      </c>
    </row>
    <row r="518" spans="1:8" x14ac:dyDescent="0.25">
      <c r="A518" s="79">
        <v>41217</v>
      </c>
      <c r="B518" s="80">
        <v>0.14475029164970771</v>
      </c>
      <c r="C518" s="80">
        <v>5.1159287271499612E-2</v>
      </c>
      <c r="D518" s="80">
        <v>5.9617964199996813E-2</v>
      </c>
      <c r="E518" s="80">
        <v>5.2502758103087382E-2</v>
      </c>
      <c r="F518" s="80">
        <v>1.8469794631507129E-2</v>
      </c>
      <c r="G518" s="80">
        <v>0.14846090456882099</v>
      </c>
      <c r="H518" s="81">
        <v>-0.1854604171252042</v>
      </c>
    </row>
    <row r="519" spans="1:8" x14ac:dyDescent="0.25">
      <c r="A519" s="82">
        <v>41224</v>
      </c>
      <c r="B519" s="83">
        <v>0.1230510078935306</v>
      </c>
      <c r="C519" s="83">
        <v>7.1753279578389256E-2</v>
      </c>
      <c r="D519" s="83">
        <v>6.6211239481428735E-2</v>
      </c>
      <c r="E519" s="83">
        <v>8.4307524832518313E-2</v>
      </c>
      <c r="F519" s="83">
        <v>3.1154980841332371E-2</v>
      </c>
      <c r="G519" s="83">
        <v>0.12659781671408379</v>
      </c>
      <c r="H519" s="84">
        <v>-0.25697383355422188</v>
      </c>
    </row>
    <row r="520" spans="1:8" x14ac:dyDescent="0.25">
      <c r="A520" s="79">
        <v>41231</v>
      </c>
      <c r="B520" s="80">
        <v>0.1171769913453567</v>
      </c>
      <c r="C520" s="80">
        <v>6.0300624326181343E-2</v>
      </c>
      <c r="D520" s="80">
        <v>4.8466030549235928E-2</v>
      </c>
      <c r="E520" s="80">
        <v>4.0456361680214083E-2</v>
      </c>
      <c r="F520" s="80">
        <v>1.214999549013223E-2</v>
      </c>
      <c r="G520" s="80">
        <v>0.10227662549568579</v>
      </c>
      <c r="H520" s="81">
        <v>-0.14647264619609271</v>
      </c>
    </row>
    <row r="521" spans="1:8" x14ac:dyDescent="0.25">
      <c r="A521" s="82">
        <v>41238</v>
      </c>
      <c r="B521" s="83">
        <v>9.5456902279104236E-2</v>
      </c>
      <c r="C521" s="83">
        <v>6.2118467199089943E-2</v>
      </c>
      <c r="D521" s="83">
        <v>4.6377295877048308E-2</v>
      </c>
      <c r="E521" s="83">
        <v>4.3272869530437297E-2</v>
      </c>
      <c r="F521" s="83">
        <v>3.4757800326485802E-2</v>
      </c>
      <c r="G521" s="83">
        <v>9.90003953365131E-2</v>
      </c>
      <c r="H521" s="84">
        <v>-0.19006992599047021</v>
      </c>
    </row>
    <row r="522" spans="1:8" x14ac:dyDescent="0.25">
      <c r="A522" s="79">
        <v>41245</v>
      </c>
      <c r="B522" s="80">
        <v>0.1102256256399666</v>
      </c>
      <c r="C522" s="80">
        <v>5.1361592600260769E-2</v>
      </c>
      <c r="D522" s="80">
        <v>5.5474708880061618E-2</v>
      </c>
      <c r="E522" s="80">
        <v>3.4478056191915581E-2</v>
      </c>
      <c r="F522" s="80">
        <v>2.0444438295789381E-2</v>
      </c>
      <c r="G522" s="80">
        <v>0.10062934272085269</v>
      </c>
      <c r="H522" s="81">
        <v>-0.1521625130489134</v>
      </c>
    </row>
    <row r="523" spans="1:8" x14ac:dyDescent="0.25">
      <c r="A523" s="82">
        <v>41252</v>
      </c>
      <c r="B523" s="83">
        <v>8.5081529637463266E-2</v>
      </c>
      <c r="C523" s="83">
        <v>4.398119872617081E-2</v>
      </c>
      <c r="D523" s="83">
        <v>4.8100083982697217E-2</v>
      </c>
      <c r="E523" s="83">
        <v>2.3891566633622439E-2</v>
      </c>
      <c r="F523" s="83">
        <v>2.0153755889583239E-2</v>
      </c>
      <c r="G523" s="83">
        <v>7.0902115923798262E-2</v>
      </c>
      <c r="H523" s="84">
        <v>-0.1219471915184087</v>
      </c>
    </row>
    <row r="524" spans="1:8" x14ac:dyDescent="0.25">
      <c r="A524" s="79">
        <v>41259</v>
      </c>
      <c r="B524" s="80">
        <v>0.10163095404243321</v>
      </c>
      <c r="C524" s="80">
        <v>4.9186540167053608E-2</v>
      </c>
      <c r="D524" s="80">
        <v>4.8786150802221748E-2</v>
      </c>
      <c r="E524" s="80">
        <v>2.342949836512255E-2</v>
      </c>
      <c r="F524" s="80">
        <v>3.3411220505236539E-2</v>
      </c>
      <c r="G524" s="80">
        <v>9.9383624701921983E-2</v>
      </c>
      <c r="H524" s="81">
        <v>-0.15256608049912321</v>
      </c>
    </row>
    <row r="525" spans="1:8" x14ac:dyDescent="0.25">
      <c r="A525" s="82">
        <v>41266</v>
      </c>
      <c r="B525" s="83">
        <v>0.1133616663598192</v>
      </c>
      <c r="C525" s="83">
        <v>5.5727994036309673E-2</v>
      </c>
      <c r="D525" s="83">
        <v>5.1779135393994348E-2</v>
      </c>
      <c r="E525" s="83">
        <v>3.112642058289954E-2</v>
      </c>
      <c r="F525" s="83">
        <v>2.4643562365242629E-2</v>
      </c>
      <c r="G525" s="83">
        <v>0.1089868767088578</v>
      </c>
      <c r="H525" s="84">
        <v>-0.15890232272748481</v>
      </c>
    </row>
    <row r="526" spans="1:8" x14ac:dyDescent="0.25">
      <c r="A526" s="79">
        <v>41273</v>
      </c>
      <c r="B526" s="80">
        <v>0.1002678535328332</v>
      </c>
      <c r="C526" s="80">
        <v>4.4117123586269007E-2</v>
      </c>
      <c r="D526" s="80">
        <v>5.2584305526226741E-2</v>
      </c>
      <c r="E526" s="80">
        <v>1.7242798852539008E-2</v>
      </c>
      <c r="F526" s="80">
        <v>7.0064536401097683E-3</v>
      </c>
      <c r="G526" s="80">
        <v>6.5387442197187257E-2</v>
      </c>
      <c r="H526" s="81">
        <v>-8.6070270269498581E-2</v>
      </c>
    </row>
    <row r="527" spans="1:8" x14ac:dyDescent="0.25">
      <c r="A527" s="82">
        <v>41280</v>
      </c>
      <c r="B527" s="83">
        <v>0.1135592568242552</v>
      </c>
      <c r="C527" s="83">
        <v>5.6436213279782398E-2</v>
      </c>
      <c r="D527" s="83">
        <v>7.0930360756951166E-2</v>
      </c>
      <c r="E527" s="83">
        <v>4.2129689910608857E-2</v>
      </c>
      <c r="F527" s="83">
        <v>3.4568922784526217E-2</v>
      </c>
      <c r="G527" s="83">
        <v>0.1161756007129543</v>
      </c>
      <c r="H527" s="84">
        <v>-0.20668153062056771</v>
      </c>
    </row>
    <row r="528" spans="1:8" x14ac:dyDescent="0.25">
      <c r="A528" s="79">
        <v>41287</v>
      </c>
      <c r="B528" s="80">
        <v>9.2324059275324596E-2</v>
      </c>
      <c r="C528" s="80">
        <v>5.1947847668880658E-2</v>
      </c>
      <c r="D528" s="80">
        <v>5.4173659119032172E-2</v>
      </c>
      <c r="E528" s="80">
        <v>1.425352183997722E-2</v>
      </c>
      <c r="F528" s="80">
        <v>4.2724635488627052E-2</v>
      </c>
      <c r="G528" s="80">
        <v>8.1656069681296087E-2</v>
      </c>
      <c r="H528" s="81">
        <v>-0.1524316745224886</v>
      </c>
    </row>
    <row r="529" spans="1:8" x14ac:dyDescent="0.25">
      <c r="A529" s="82">
        <v>41294</v>
      </c>
      <c r="B529" s="83">
        <v>6.8808158754103593E-2</v>
      </c>
      <c r="C529" s="83">
        <v>5.0653595440212279E-2</v>
      </c>
      <c r="D529" s="83">
        <v>5.4479149180523108E-2</v>
      </c>
      <c r="E529" s="83">
        <v>3.561899451557457E-2</v>
      </c>
      <c r="F529" s="83">
        <v>3.6044833399220537E-2</v>
      </c>
      <c r="G529" s="83">
        <v>7.1516756429466269E-2</v>
      </c>
      <c r="H529" s="84">
        <v>-0.17950517021089321</v>
      </c>
    </row>
    <row r="530" spans="1:8" x14ac:dyDescent="0.25">
      <c r="A530" s="79">
        <v>41301</v>
      </c>
      <c r="B530" s="80">
        <v>6.5940030084305684E-2</v>
      </c>
      <c r="C530" s="80">
        <v>3.9715921609759237E-2</v>
      </c>
      <c r="D530" s="80">
        <v>4.3854862942984053E-2</v>
      </c>
      <c r="E530" s="80">
        <v>3.5200310620867717E-2</v>
      </c>
      <c r="F530" s="80">
        <v>1.6912782170026119E-2</v>
      </c>
      <c r="G530" s="80">
        <v>7.0604421626375771E-2</v>
      </c>
      <c r="H530" s="81">
        <v>-0.1403482688857072</v>
      </c>
    </row>
    <row r="531" spans="1:8" x14ac:dyDescent="0.25">
      <c r="A531" s="82">
        <v>41308</v>
      </c>
      <c r="B531" s="83">
        <v>9.4568098042415241E-2</v>
      </c>
      <c r="C531" s="83">
        <v>5.5053573643284878E-2</v>
      </c>
      <c r="D531" s="83">
        <v>6.1812088749927122E-2</v>
      </c>
      <c r="E531" s="83">
        <v>4.6314755351816138E-2</v>
      </c>
      <c r="F531" s="83">
        <v>4.9978750831293842E-2</v>
      </c>
      <c r="G531" s="83">
        <v>0.1148590349404687</v>
      </c>
      <c r="H531" s="84">
        <v>-0.23345010547437539</v>
      </c>
    </row>
    <row r="532" spans="1:8" x14ac:dyDescent="0.25">
      <c r="A532" s="79">
        <v>41315</v>
      </c>
      <c r="B532" s="80">
        <v>9.8328775277814501E-2</v>
      </c>
      <c r="C532" s="80">
        <v>5.5238563313848223E-2</v>
      </c>
      <c r="D532" s="80">
        <v>5.4151774689128962E-2</v>
      </c>
      <c r="E532" s="80">
        <v>1.785885413482223E-2</v>
      </c>
      <c r="F532" s="80">
        <v>6.3519768484482139E-2</v>
      </c>
      <c r="G532" s="80">
        <v>9.2029142702304695E-2</v>
      </c>
      <c r="H532" s="81">
        <v>-0.18446932804677171</v>
      </c>
    </row>
    <row r="533" spans="1:8" x14ac:dyDescent="0.25">
      <c r="A533" s="82">
        <v>41322</v>
      </c>
      <c r="B533" s="83">
        <v>5.2070368081072967E-2</v>
      </c>
      <c r="C533" s="83">
        <v>4.6039913736511527E-2</v>
      </c>
      <c r="D533" s="83">
        <v>5.9439040564910083E-2</v>
      </c>
      <c r="E533" s="83">
        <v>7.7445381825056225E-2</v>
      </c>
      <c r="F533" s="83">
        <v>5.0334338187081683E-2</v>
      </c>
      <c r="G533" s="83">
        <v>7.5296669427003679E-2</v>
      </c>
      <c r="H533" s="84">
        <v>-0.25648497565949019</v>
      </c>
    </row>
    <row r="534" spans="1:8" x14ac:dyDescent="0.25">
      <c r="A534" s="79">
        <v>41329</v>
      </c>
      <c r="B534" s="80">
        <v>5.9291073641599981E-2</v>
      </c>
      <c r="C534" s="80">
        <v>4.3669005804434141E-2</v>
      </c>
      <c r="D534" s="80">
        <v>5.5787013680282327E-2</v>
      </c>
      <c r="E534" s="80">
        <v>5.5608030656017993E-2</v>
      </c>
      <c r="F534" s="80">
        <v>4.3918901643257888E-2</v>
      </c>
      <c r="G534" s="80">
        <v>7.7480757131087888E-2</v>
      </c>
      <c r="H534" s="81">
        <v>-0.21717263527348021</v>
      </c>
    </row>
    <row r="535" spans="1:8" x14ac:dyDescent="0.25">
      <c r="A535" s="82">
        <v>41336</v>
      </c>
      <c r="B535" s="83">
        <v>7.1397625472701703E-2</v>
      </c>
      <c r="C535" s="83">
        <v>4.9210211182494613E-2</v>
      </c>
      <c r="D535" s="83">
        <v>6.3123440327973152E-2</v>
      </c>
      <c r="E535" s="83">
        <v>4.0065309224968877E-2</v>
      </c>
      <c r="F535" s="83">
        <v>4.8746496176528771E-2</v>
      </c>
      <c r="G535" s="83">
        <v>7.3525287738150993E-2</v>
      </c>
      <c r="H535" s="84">
        <v>-0.2032731191774147</v>
      </c>
    </row>
    <row r="536" spans="1:8" x14ac:dyDescent="0.25">
      <c r="A536" s="79">
        <v>41343</v>
      </c>
      <c r="B536" s="80">
        <v>7.435308672967475E-2</v>
      </c>
      <c r="C536" s="80">
        <v>4.7118385670093327E-2</v>
      </c>
      <c r="D536" s="80">
        <v>5.4849200248247007E-2</v>
      </c>
      <c r="E536" s="80">
        <v>5.4312211007244413E-2</v>
      </c>
      <c r="F536" s="80">
        <v>5.0525826042009267E-2</v>
      </c>
      <c r="G536" s="80">
        <v>0.1009696184437895</v>
      </c>
      <c r="H536" s="81">
        <v>-0.23342215468170871</v>
      </c>
    </row>
    <row r="537" spans="1:8" x14ac:dyDescent="0.25">
      <c r="A537" s="82">
        <v>41350</v>
      </c>
      <c r="B537" s="83">
        <v>7.5559174471361512E-2</v>
      </c>
      <c r="C537" s="83">
        <v>3.6774891756794693E-2</v>
      </c>
      <c r="D537" s="83">
        <v>4.0990932415103813E-2</v>
      </c>
      <c r="E537" s="83">
        <v>2.0134275797572591E-2</v>
      </c>
      <c r="F537" s="83">
        <v>3.8982338989437003E-2</v>
      </c>
      <c r="G537" s="83">
        <v>7.9616938024296979E-2</v>
      </c>
      <c r="H537" s="84">
        <v>-0.14094020251184361</v>
      </c>
    </row>
    <row r="538" spans="1:8" x14ac:dyDescent="0.25">
      <c r="A538" s="79">
        <v>41357</v>
      </c>
      <c r="B538" s="80">
        <v>5.6486468059635447E-2</v>
      </c>
      <c r="C538" s="80">
        <v>4.0130495147906418E-2</v>
      </c>
      <c r="D538" s="80">
        <v>5.625465088038191E-2</v>
      </c>
      <c r="E538" s="80">
        <v>5.0880036789525337E-2</v>
      </c>
      <c r="F538" s="80">
        <v>5.2475930444208542E-2</v>
      </c>
      <c r="G538" s="80">
        <v>7.1156502723122961E-2</v>
      </c>
      <c r="H538" s="81">
        <v>-0.21441114792550969</v>
      </c>
    </row>
    <row r="539" spans="1:8" x14ac:dyDescent="0.25">
      <c r="A539" s="82">
        <v>41364</v>
      </c>
      <c r="B539" s="83">
        <v>6.1662516306855188E-2</v>
      </c>
      <c r="C539" s="83">
        <v>3.7853529071568408E-2</v>
      </c>
      <c r="D539" s="83">
        <v>5.2016269522398538E-2</v>
      </c>
      <c r="E539" s="83">
        <v>2.7657426214898029E-2</v>
      </c>
      <c r="F539" s="83">
        <v>3.2765475698632397E-2</v>
      </c>
      <c r="G539" s="83">
        <v>5.9455021447010051E-2</v>
      </c>
      <c r="H539" s="84">
        <v>-0.14808520564765221</v>
      </c>
    </row>
    <row r="540" spans="1:8" x14ac:dyDescent="0.25">
      <c r="A540" s="79">
        <v>41371</v>
      </c>
      <c r="B540" s="80">
        <v>7.9522811661721177E-2</v>
      </c>
      <c r="C540" s="80">
        <v>4.5976173523846989E-2</v>
      </c>
      <c r="D540" s="80">
        <v>6.2351914863202171E-2</v>
      </c>
      <c r="E540" s="80">
        <v>6.6958203635988686E-2</v>
      </c>
      <c r="F540" s="80">
        <v>3.5876953453471937E-2</v>
      </c>
      <c r="G540" s="80">
        <v>0.1138024524685106</v>
      </c>
      <c r="H540" s="81">
        <v>-0.24544288628329919</v>
      </c>
    </row>
    <row r="541" spans="1:8" x14ac:dyDescent="0.25">
      <c r="A541" s="82">
        <v>41378</v>
      </c>
      <c r="B541" s="83">
        <v>5.2202485733608778E-2</v>
      </c>
      <c r="C541" s="83">
        <v>3.6526780968402298E-2</v>
      </c>
      <c r="D541" s="83">
        <v>4.7176863062817882E-2</v>
      </c>
      <c r="E541" s="83">
        <v>6.2689412352400109E-2</v>
      </c>
      <c r="F541" s="83">
        <v>1.3434869128509041E-2</v>
      </c>
      <c r="G541" s="83">
        <v>7.5951606595160925E-2</v>
      </c>
      <c r="H541" s="84">
        <v>-0.1835770463736815</v>
      </c>
    </row>
    <row r="542" spans="1:8" x14ac:dyDescent="0.25">
      <c r="A542" s="79">
        <v>41385</v>
      </c>
      <c r="B542" s="80">
        <v>4.8660916772751507E-2</v>
      </c>
      <c r="C542" s="80">
        <v>3.8260793186788357E-2</v>
      </c>
      <c r="D542" s="80">
        <v>4.8607268333597867E-2</v>
      </c>
      <c r="E542" s="80">
        <v>5.8848650935424962E-2</v>
      </c>
      <c r="F542" s="80">
        <v>5.3189328026652209E-2</v>
      </c>
      <c r="G542" s="80">
        <v>7.5594929175851755E-2</v>
      </c>
      <c r="H542" s="81">
        <v>-0.22584005288556361</v>
      </c>
    </row>
    <row r="543" spans="1:8" x14ac:dyDescent="0.25">
      <c r="A543" s="82">
        <v>41392</v>
      </c>
      <c r="B543" s="83">
        <v>5.4177340191535833E-2</v>
      </c>
      <c r="C543" s="83">
        <v>3.6500839195914771E-2</v>
      </c>
      <c r="D543" s="83">
        <v>4.3917785170783777E-2</v>
      </c>
      <c r="E543" s="83">
        <v>6.5188058203847807E-2</v>
      </c>
      <c r="F543" s="83">
        <v>3.8468495563540719E-2</v>
      </c>
      <c r="G543" s="83">
        <v>9.3411669471590103E-2</v>
      </c>
      <c r="H543" s="84">
        <v>-0.2233095074141413</v>
      </c>
    </row>
    <row r="544" spans="1:8" x14ac:dyDescent="0.25">
      <c r="A544" s="79">
        <v>41399</v>
      </c>
      <c r="B544" s="80">
        <v>5.8928313259092632E-2</v>
      </c>
      <c r="C544" s="80">
        <v>3.4775509408240243E-2</v>
      </c>
      <c r="D544" s="80">
        <v>4.6339533594131677E-2</v>
      </c>
      <c r="E544" s="80">
        <v>4.155436571575221E-2</v>
      </c>
      <c r="F544" s="80">
        <v>2.9879515008653022E-2</v>
      </c>
      <c r="G544" s="80">
        <v>8.0674442563984039E-2</v>
      </c>
      <c r="H544" s="81">
        <v>-0.17429505303166859</v>
      </c>
    </row>
    <row r="545" spans="1:8" x14ac:dyDescent="0.25">
      <c r="A545" s="82">
        <v>41406</v>
      </c>
      <c r="B545" s="83">
        <v>4.3274943314226398E-2</v>
      </c>
      <c r="C545" s="83">
        <v>2.656923863601798E-2</v>
      </c>
      <c r="D545" s="83">
        <v>2.5539064207720681E-2</v>
      </c>
      <c r="E545" s="83">
        <v>1.9794723834628901E-2</v>
      </c>
      <c r="F545" s="83">
        <v>1.6384172392264851E-2</v>
      </c>
      <c r="G545" s="83">
        <v>4.5745224956425239E-2</v>
      </c>
      <c r="H545" s="84">
        <v>-9.0757480712831254E-2</v>
      </c>
    </row>
    <row r="546" spans="1:8" x14ac:dyDescent="0.25">
      <c r="A546" s="79">
        <v>41413</v>
      </c>
      <c r="B546" s="80">
        <v>5.3451434632524678E-2</v>
      </c>
      <c r="C546" s="80">
        <v>2.8128604739947528E-2</v>
      </c>
      <c r="D546" s="80">
        <v>2.786258002314038E-2</v>
      </c>
      <c r="E546" s="80">
        <v>2.8877662687253499E-2</v>
      </c>
      <c r="F546" s="80">
        <v>1.247938629212296E-2</v>
      </c>
      <c r="G546" s="80">
        <v>6.0999712379585153E-2</v>
      </c>
      <c r="H546" s="81">
        <v>-0.10489651148952479</v>
      </c>
    </row>
    <row r="547" spans="1:8" x14ac:dyDescent="0.25">
      <c r="A547" s="82">
        <v>41420</v>
      </c>
      <c r="B547" s="83">
        <v>8.2217363065571161E-2</v>
      </c>
      <c r="C547" s="83">
        <v>3.7564827173216228E-2</v>
      </c>
      <c r="D547" s="83">
        <v>5.1492978156738603E-2</v>
      </c>
      <c r="E547" s="83">
        <v>3.492351738532494E-2</v>
      </c>
      <c r="F547" s="83">
        <v>3.0526219549860879E-2</v>
      </c>
      <c r="G547" s="83">
        <v>9.0629735163229919E-2</v>
      </c>
      <c r="H547" s="84">
        <v>-0.1629199143627994</v>
      </c>
    </row>
    <row r="548" spans="1:8" x14ac:dyDescent="0.25">
      <c r="A548" s="79">
        <v>41427</v>
      </c>
      <c r="B548" s="80">
        <v>5.0132537528372108E-2</v>
      </c>
      <c r="C548" s="80">
        <v>3.4361111065015569E-2</v>
      </c>
      <c r="D548" s="80">
        <v>4.6001202718101583E-2</v>
      </c>
      <c r="E548" s="80">
        <v>5.4872318735269508E-2</v>
      </c>
      <c r="F548" s="80">
        <v>3.2070692731363697E-2</v>
      </c>
      <c r="G548" s="80">
        <v>6.134012345557923E-2</v>
      </c>
      <c r="H548" s="81">
        <v>-0.1785129111769575</v>
      </c>
    </row>
    <row r="549" spans="1:8" x14ac:dyDescent="0.25">
      <c r="A549" s="82">
        <v>41434</v>
      </c>
      <c r="B549" s="83">
        <v>5.4645780250221113E-2</v>
      </c>
      <c r="C549" s="83">
        <v>3.5482989797073872E-2</v>
      </c>
      <c r="D549" s="83">
        <v>3.305079227107599E-2</v>
      </c>
      <c r="E549" s="83">
        <v>4.0887386733380923E-2</v>
      </c>
      <c r="F549" s="83">
        <v>2.9620968410511522E-2</v>
      </c>
      <c r="G549" s="83">
        <v>6.9213976352630213E-2</v>
      </c>
      <c r="H549" s="84">
        <v>-0.1536103333144514</v>
      </c>
    </row>
    <row r="550" spans="1:8" x14ac:dyDescent="0.25">
      <c r="A550" s="79">
        <v>41441</v>
      </c>
      <c r="B550" s="80">
        <v>5.1844939443822541E-2</v>
      </c>
      <c r="C550" s="80">
        <v>2.9669998590365801E-2</v>
      </c>
      <c r="D550" s="80">
        <v>4.0328964138958263E-2</v>
      </c>
      <c r="E550" s="80">
        <v>2.6701413600777289E-2</v>
      </c>
      <c r="F550" s="80">
        <v>1.9395391570689539E-2</v>
      </c>
      <c r="G550" s="80">
        <v>5.1225208497329013E-2</v>
      </c>
      <c r="H550" s="81">
        <v>-0.1154760369542974</v>
      </c>
    </row>
    <row r="551" spans="1:8" x14ac:dyDescent="0.25">
      <c r="A551" s="82">
        <v>41448</v>
      </c>
      <c r="B551" s="83">
        <v>0.1112484568424522</v>
      </c>
      <c r="C551" s="83">
        <v>4.6046124525984111E-2</v>
      </c>
      <c r="D551" s="83">
        <v>6.7015441704976558E-2</v>
      </c>
      <c r="E551" s="83">
        <v>7.1928362228345824E-2</v>
      </c>
      <c r="F551" s="83">
        <v>6.4106757127507297E-2</v>
      </c>
      <c r="G551" s="83">
        <v>0.1292294356815174</v>
      </c>
      <c r="H551" s="84">
        <v>-0.26707766442587899</v>
      </c>
    </row>
    <row r="552" spans="1:8" x14ac:dyDescent="0.25">
      <c r="A552" s="79">
        <v>41455</v>
      </c>
      <c r="B552" s="80">
        <v>0.11119786291559659</v>
      </c>
      <c r="C552" s="80">
        <v>5.8768374736557633E-2</v>
      </c>
      <c r="D552" s="80">
        <v>6.9370362869670507E-2</v>
      </c>
      <c r="E552" s="80">
        <v>8.9447694333021757E-2</v>
      </c>
      <c r="F552" s="80">
        <v>4.1120910855532211E-2</v>
      </c>
      <c r="G552" s="80">
        <v>0.11608209274358661</v>
      </c>
      <c r="H552" s="81">
        <v>-0.26359157262277211</v>
      </c>
    </row>
    <row r="553" spans="1:8" x14ac:dyDescent="0.25">
      <c r="A553" s="82">
        <v>41462</v>
      </c>
      <c r="B553" s="83">
        <v>8.8379410647348819E-2</v>
      </c>
      <c r="C553" s="83">
        <v>4.2837168028004878E-2</v>
      </c>
      <c r="D553" s="83">
        <v>5.7956513552958902E-2</v>
      </c>
      <c r="E553" s="83">
        <v>6.1184757035301712E-2</v>
      </c>
      <c r="F553" s="83">
        <v>6.4137930602066601E-2</v>
      </c>
      <c r="G553" s="83">
        <v>8.3231007975561766E-2</v>
      </c>
      <c r="H553" s="84">
        <v>-0.22096796654654499</v>
      </c>
    </row>
    <row r="554" spans="1:8" x14ac:dyDescent="0.25">
      <c r="A554" s="79">
        <v>41469</v>
      </c>
      <c r="B554" s="80">
        <v>6.3485765081935833E-2</v>
      </c>
      <c r="C554" s="80">
        <v>3.359133909956008E-2</v>
      </c>
      <c r="D554" s="80">
        <v>4.5317483964104822E-2</v>
      </c>
      <c r="E554" s="80">
        <v>4.1953221838357382E-2</v>
      </c>
      <c r="F554" s="80">
        <v>3.2689601325166871E-2</v>
      </c>
      <c r="G554" s="80">
        <v>5.9948679880150839E-2</v>
      </c>
      <c r="H554" s="81">
        <v>-0.1500145610254042</v>
      </c>
    </row>
    <row r="555" spans="1:8" x14ac:dyDescent="0.25">
      <c r="A555" s="82">
        <v>41476</v>
      </c>
      <c r="B555" s="83">
        <v>6.4973018221932285E-2</v>
      </c>
      <c r="C555" s="83">
        <v>3.3606463495220423E-2</v>
      </c>
      <c r="D555" s="83">
        <v>3.2795792292181873E-2</v>
      </c>
      <c r="E555" s="83">
        <v>3.8781602403199521E-2</v>
      </c>
      <c r="F555" s="83">
        <v>2.2889930844587951E-2</v>
      </c>
      <c r="G555" s="83">
        <v>6.9036592721790843E-2</v>
      </c>
      <c r="H555" s="84">
        <v>-0.13213736353504829</v>
      </c>
    </row>
    <row r="556" spans="1:8" x14ac:dyDescent="0.25">
      <c r="A556" s="79">
        <v>41483</v>
      </c>
      <c r="B556" s="80">
        <v>6.514686549436205E-2</v>
      </c>
      <c r="C556" s="80">
        <v>3.3363497095383873E-2</v>
      </c>
      <c r="D556" s="80">
        <v>4.8096558833332873E-2</v>
      </c>
      <c r="E556" s="80">
        <v>3.7217166497230773E-2</v>
      </c>
      <c r="F556" s="80">
        <v>2.1621326758819469E-2</v>
      </c>
      <c r="G556" s="80">
        <v>6.1807131588728817E-2</v>
      </c>
      <c r="H556" s="81">
        <v>-0.13695881527913381</v>
      </c>
    </row>
    <row r="557" spans="1:8" x14ac:dyDescent="0.25">
      <c r="A557" s="82">
        <v>41490</v>
      </c>
      <c r="B557" s="83">
        <v>6.5177468192998522E-2</v>
      </c>
      <c r="C557" s="83">
        <v>3.4870638183301897E-2</v>
      </c>
      <c r="D557" s="83">
        <v>3.2170812044187237E-2</v>
      </c>
      <c r="E557" s="83">
        <v>4.0368404834070858E-2</v>
      </c>
      <c r="F557" s="83">
        <v>4.1467396727156991E-2</v>
      </c>
      <c r="G557" s="83">
        <v>6.7500103039935311E-2</v>
      </c>
      <c r="H557" s="84">
        <v>-0.15119988663565381</v>
      </c>
    </row>
    <row r="558" spans="1:8" x14ac:dyDescent="0.25">
      <c r="A558" s="79">
        <v>41497</v>
      </c>
      <c r="B558" s="80">
        <v>5.6892264759903749E-2</v>
      </c>
      <c r="C558" s="80">
        <v>3.0552938063902881E-2</v>
      </c>
      <c r="D558" s="80">
        <v>2.8402716856169959E-2</v>
      </c>
      <c r="E558" s="80">
        <v>3.1820668953202139E-2</v>
      </c>
      <c r="F558" s="80">
        <v>2.2476515409720069E-2</v>
      </c>
      <c r="G558" s="80">
        <v>5.613835428987022E-2</v>
      </c>
      <c r="H558" s="81">
        <v>-0.1124989288129615</v>
      </c>
    </row>
    <row r="559" spans="1:8" x14ac:dyDescent="0.25">
      <c r="A559" s="82">
        <v>41504</v>
      </c>
      <c r="B559" s="83">
        <v>5.3973150925390033E-2</v>
      </c>
      <c r="C559" s="83">
        <v>3.3425342884605427E-2</v>
      </c>
      <c r="D559" s="83">
        <v>4.4882157450806467E-2</v>
      </c>
      <c r="E559" s="83">
        <v>3.3237218645508937E-2</v>
      </c>
      <c r="F559" s="83">
        <v>1.74916812690732E-2</v>
      </c>
      <c r="G559" s="83">
        <v>4.6396874778646818E-2</v>
      </c>
      <c r="H559" s="84">
        <v>-0.1214601241032508</v>
      </c>
    </row>
    <row r="560" spans="1:8" x14ac:dyDescent="0.25">
      <c r="A560" s="79">
        <v>41511</v>
      </c>
      <c r="B560" s="80">
        <v>6.2139642529775253E-2</v>
      </c>
      <c r="C560" s="80">
        <v>3.3847254818717469E-2</v>
      </c>
      <c r="D560" s="80">
        <v>4.2050040306943821E-2</v>
      </c>
      <c r="E560" s="80">
        <v>1.6541830823013391E-2</v>
      </c>
      <c r="F560" s="80">
        <v>3.0793733809457921E-2</v>
      </c>
      <c r="G560" s="80">
        <v>5.4782112396749308E-2</v>
      </c>
      <c r="H560" s="81">
        <v>-0.1158753296251067</v>
      </c>
    </row>
    <row r="561" spans="1:8" x14ac:dyDescent="0.25">
      <c r="A561" s="82">
        <v>41518</v>
      </c>
      <c r="B561" s="83">
        <v>5.6666542662742271E-2</v>
      </c>
      <c r="C561" s="83">
        <v>4.2277821449000962E-2</v>
      </c>
      <c r="D561" s="83">
        <v>4.5377849615590903E-2</v>
      </c>
      <c r="E561" s="83">
        <v>4.0374865721676673E-2</v>
      </c>
      <c r="F561" s="83">
        <v>2.8329000730582629E-2</v>
      </c>
      <c r="G561" s="83">
        <v>5.53017536405997E-2</v>
      </c>
      <c r="H561" s="84">
        <v>-0.1549947484947086</v>
      </c>
    </row>
    <row r="562" spans="1:8" x14ac:dyDescent="0.25">
      <c r="A562" s="79">
        <v>41525</v>
      </c>
      <c r="B562" s="80">
        <v>6.5700304939429563E-2</v>
      </c>
      <c r="C562" s="80">
        <v>3.929571887470909E-2</v>
      </c>
      <c r="D562" s="80">
        <v>5.7868774331032227E-2</v>
      </c>
      <c r="E562" s="80">
        <v>4.6471771050881697E-2</v>
      </c>
      <c r="F562" s="80">
        <v>3.2542970771050277E-2</v>
      </c>
      <c r="G562" s="80">
        <v>7.1607669050153144E-2</v>
      </c>
      <c r="H562" s="81">
        <v>-0.18208659913839689</v>
      </c>
    </row>
    <row r="563" spans="1:8" x14ac:dyDescent="0.25">
      <c r="A563" s="82">
        <v>41532</v>
      </c>
      <c r="B563" s="83">
        <v>5.6150363169497661E-2</v>
      </c>
      <c r="C563" s="83">
        <v>3.4599468529099689E-2</v>
      </c>
      <c r="D563" s="83">
        <v>4.7471829303411567E-2</v>
      </c>
      <c r="E563" s="83">
        <v>3.0686822822143189E-2</v>
      </c>
      <c r="F563" s="83">
        <v>1.485617205050477E-2</v>
      </c>
      <c r="G563" s="83">
        <v>6.3099679939010181E-2</v>
      </c>
      <c r="H563" s="84">
        <v>-0.13456360947467169</v>
      </c>
    </row>
    <row r="564" spans="1:8" x14ac:dyDescent="0.25">
      <c r="A564" s="79">
        <v>41539</v>
      </c>
      <c r="B564" s="80">
        <v>5.6178313570828448E-2</v>
      </c>
      <c r="C564" s="80">
        <v>3.7417117209627773E-2</v>
      </c>
      <c r="D564" s="80">
        <v>5.0113523815672467E-2</v>
      </c>
      <c r="E564" s="80">
        <v>2.7695546580771759E-2</v>
      </c>
      <c r="F564" s="80">
        <v>3.229193908868596E-2</v>
      </c>
      <c r="G564" s="80">
        <v>6.2854250247203439E-2</v>
      </c>
      <c r="H564" s="81">
        <v>-0.15419406337113301</v>
      </c>
    </row>
    <row r="565" spans="1:8" x14ac:dyDescent="0.25">
      <c r="A565" s="82">
        <v>41546</v>
      </c>
      <c r="B565" s="83">
        <v>5.9385598752146433E-2</v>
      </c>
      <c r="C565" s="83">
        <v>3.7194622101757523E-2</v>
      </c>
      <c r="D565" s="83">
        <v>4.6213617967793739E-2</v>
      </c>
      <c r="E565" s="83">
        <v>2.7064476619056421E-2</v>
      </c>
      <c r="F565" s="83">
        <v>2.0570151170213789E-2</v>
      </c>
      <c r="G565" s="83">
        <v>7.1755594958768154E-2</v>
      </c>
      <c r="H565" s="84">
        <v>-0.14341286406544321</v>
      </c>
    </row>
    <row r="566" spans="1:8" x14ac:dyDescent="0.25">
      <c r="A566" s="79">
        <v>41553</v>
      </c>
      <c r="B566" s="80">
        <v>4.2610238736761737E-2</v>
      </c>
      <c r="C566" s="80">
        <v>3.1871093445304387E-2</v>
      </c>
      <c r="D566" s="80">
        <v>2.851115501823211E-2</v>
      </c>
      <c r="E566" s="80">
        <v>2.1638618073813291E-2</v>
      </c>
      <c r="F566" s="80">
        <v>3.0704312201276548E-2</v>
      </c>
      <c r="G566" s="80">
        <v>4.9149127384736167E-2</v>
      </c>
      <c r="H566" s="81">
        <v>-0.11926406738660079</v>
      </c>
    </row>
    <row r="567" spans="1:8" x14ac:dyDescent="0.25">
      <c r="A567" s="82">
        <v>41560</v>
      </c>
      <c r="B567" s="83">
        <v>4.6000061392074312E-2</v>
      </c>
      <c r="C567" s="83">
        <v>3.250023344910323E-2</v>
      </c>
      <c r="D567" s="83">
        <v>3.3459959486109581E-2</v>
      </c>
      <c r="E567" s="83">
        <v>3.3328740343717293E-2</v>
      </c>
      <c r="F567" s="83">
        <v>1.324300978505286E-2</v>
      </c>
      <c r="G567" s="83">
        <v>5.4979611089482051E-2</v>
      </c>
      <c r="H567" s="84">
        <v>-0.1215114927613907</v>
      </c>
    </row>
    <row r="568" spans="1:8" x14ac:dyDescent="0.25">
      <c r="A568" s="79">
        <v>41567</v>
      </c>
      <c r="B568" s="80">
        <v>4.4154085368549631E-2</v>
      </c>
      <c r="C568" s="80">
        <v>2.958539675408588E-2</v>
      </c>
      <c r="D568" s="80">
        <v>3.7047831934232119E-2</v>
      </c>
      <c r="E568" s="80">
        <v>2.7038612366873521E-2</v>
      </c>
      <c r="F568" s="80">
        <v>1.5820733174225651E-2</v>
      </c>
      <c r="G568" s="80">
        <v>5.0835367682142543E-2</v>
      </c>
      <c r="H568" s="81">
        <v>-0.1161738565430101</v>
      </c>
    </row>
    <row r="569" spans="1:8" x14ac:dyDescent="0.25">
      <c r="A569" s="82">
        <v>41574</v>
      </c>
      <c r="B569" s="83">
        <v>4.2484978740440667E-2</v>
      </c>
      <c r="C569" s="83">
        <v>3.1783767258264123E-2</v>
      </c>
      <c r="D569" s="83">
        <v>3.0353881682334959E-2</v>
      </c>
      <c r="E569" s="83">
        <v>2.4099556749042281E-2</v>
      </c>
      <c r="F569" s="83">
        <v>1.500085663313843E-2</v>
      </c>
      <c r="G569" s="83">
        <v>4.8312401488253137E-2</v>
      </c>
      <c r="H569" s="84">
        <v>-0.1070654850705923</v>
      </c>
    </row>
    <row r="570" spans="1:8" x14ac:dyDescent="0.25">
      <c r="A570" s="79">
        <v>41581</v>
      </c>
      <c r="B570" s="80">
        <v>3.0503974492147579E-2</v>
      </c>
      <c r="C570" s="80">
        <v>4.0544210041194961E-2</v>
      </c>
      <c r="D570" s="80">
        <v>2.78798243407949E-2</v>
      </c>
      <c r="E570" s="80">
        <v>4.0479755313038608E-2</v>
      </c>
      <c r="F570" s="80">
        <v>2.523552291847244E-2</v>
      </c>
      <c r="G570" s="80">
        <v>3.2799157752518827E-2</v>
      </c>
      <c r="H570" s="81">
        <v>-0.13643449587387221</v>
      </c>
    </row>
    <row r="571" spans="1:8" x14ac:dyDescent="0.25">
      <c r="A571" s="82">
        <v>41588</v>
      </c>
      <c r="B571" s="83">
        <v>3.8067991511274039E-2</v>
      </c>
      <c r="C571" s="83">
        <v>3.918466410783062E-2</v>
      </c>
      <c r="D571" s="83">
        <v>4.3997887549145673E-2</v>
      </c>
      <c r="E571" s="83">
        <v>3.1275834073304802E-2</v>
      </c>
      <c r="F571" s="83">
        <v>2.8655026195623001E-2</v>
      </c>
      <c r="G571" s="83">
        <v>5.3046095007122138E-2</v>
      </c>
      <c r="H571" s="84">
        <v>-0.1580915154217522</v>
      </c>
    </row>
    <row r="572" spans="1:8" x14ac:dyDescent="0.25">
      <c r="A572" s="79">
        <v>41595</v>
      </c>
      <c r="B572" s="80">
        <v>3.4118293536227258E-2</v>
      </c>
      <c r="C572" s="80">
        <v>3.1542344448696642E-2</v>
      </c>
      <c r="D572" s="80">
        <v>2.6674400900944879E-2</v>
      </c>
      <c r="E572" s="80">
        <v>2.1784651109954749E-2</v>
      </c>
      <c r="F572" s="80">
        <v>3.2746470825636372E-2</v>
      </c>
      <c r="G572" s="80">
        <v>4.6297552700924567E-2</v>
      </c>
      <c r="H572" s="81">
        <v>-0.12492712644993</v>
      </c>
    </row>
    <row r="573" spans="1:8" x14ac:dyDescent="0.25">
      <c r="A573" s="82">
        <v>41602</v>
      </c>
      <c r="B573" s="83">
        <v>3.8418628692440698E-2</v>
      </c>
      <c r="C573" s="83">
        <v>3.0683599970556821E-2</v>
      </c>
      <c r="D573" s="83">
        <v>2.4675657432822129E-2</v>
      </c>
      <c r="E573" s="83">
        <v>2.2691557818624631E-2</v>
      </c>
      <c r="F573" s="83">
        <v>2.1954699020055961E-2</v>
      </c>
      <c r="G573" s="83">
        <v>5.6272062227059112E-2</v>
      </c>
      <c r="H573" s="84">
        <v>-0.11785894777667801</v>
      </c>
    </row>
    <row r="574" spans="1:8" x14ac:dyDescent="0.25">
      <c r="A574" s="79">
        <v>41609</v>
      </c>
      <c r="B574" s="80">
        <v>2.5988102050508791E-2</v>
      </c>
      <c r="C574" s="80">
        <v>3.405533884011145E-2</v>
      </c>
      <c r="D574" s="80">
        <v>2.161338275334557E-2</v>
      </c>
      <c r="E574" s="80">
        <v>2.9076920726247749E-2</v>
      </c>
      <c r="F574" s="80">
        <v>1.500396990396519E-2</v>
      </c>
      <c r="G574" s="80">
        <v>3.6212492985056223E-2</v>
      </c>
      <c r="H574" s="81">
        <v>-0.1099740031582174</v>
      </c>
    </row>
    <row r="575" spans="1:8" x14ac:dyDescent="0.25">
      <c r="A575" s="82">
        <v>41616</v>
      </c>
      <c r="B575" s="83">
        <v>2.8351023130664531E-2</v>
      </c>
      <c r="C575" s="83">
        <v>3.0489186713893401E-2</v>
      </c>
      <c r="D575" s="83">
        <v>3.2803780207388847E-2</v>
      </c>
      <c r="E575" s="83">
        <v>1.5253021744359529E-2</v>
      </c>
      <c r="F575" s="83">
        <v>2.3802135281268628E-2</v>
      </c>
      <c r="G575" s="83">
        <v>3.8061199998889718E-2</v>
      </c>
      <c r="H575" s="84">
        <v>-0.1120583008151356</v>
      </c>
    </row>
    <row r="576" spans="1:8" x14ac:dyDescent="0.25">
      <c r="A576" s="79">
        <v>41623</v>
      </c>
      <c r="B576" s="80">
        <v>2.6265777046082E-2</v>
      </c>
      <c r="C576" s="80">
        <v>3.130065942513973E-2</v>
      </c>
      <c r="D576" s="80">
        <v>2.0146892566797289E-2</v>
      </c>
      <c r="E576" s="80">
        <v>1.8075468088145669E-2</v>
      </c>
      <c r="F576" s="80">
        <v>1.9627875583786571E-2</v>
      </c>
      <c r="G576" s="80">
        <v>3.9290572450892777E-2</v>
      </c>
      <c r="H576" s="81">
        <v>-0.10217569106868001</v>
      </c>
    </row>
    <row r="577" spans="1:8" x14ac:dyDescent="0.25">
      <c r="A577" s="82">
        <v>41630</v>
      </c>
      <c r="B577" s="83">
        <v>4.4701350519285338E-2</v>
      </c>
      <c r="C577" s="83">
        <v>3.3677388101004027E-2</v>
      </c>
      <c r="D577" s="83">
        <v>2.4574651328543261E-2</v>
      </c>
      <c r="E577" s="83">
        <v>4.1605465840595213E-2</v>
      </c>
      <c r="F577" s="83">
        <v>2.4652577788514929E-2</v>
      </c>
      <c r="G577" s="83">
        <v>5.2070673718564282E-2</v>
      </c>
      <c r="H577" s="84">
        <v>-0.1318794062579364</v>
      </c>
    </row>
    <row r="578" spans="1:8" x14ac:dyDescent="0.25">
      <c r="A578" s="79">
        <v>41637</v>
      </c>
      <c r="B578" s="80">
        <v>1.797804323250379E-2</v>
      </c>
      <c r="C578" s="80">
        <v>1.700783241444366E-2</v>
      </c>
      <c r="D578" s="80">
        <v>1.326177918781722E-2</v>
      </c>
      <c r="E578" s="80">
        <v>6.5793746905822154E-3</v>
      </c>
      <c r="F578" s="80">
        <v>2.5506861323099802E-3</v>
      </c>
      <c r="G578" s="80">
        <v>2.1293013735212821E-2</v>
      </c>
      <c r="H578" s="81">
        <v>-4.2714642927862097E-2</v>
      </c>
    </row>
    <row r="579" spans="1:8" x14ac:dyDescent="0.25">
      <c r="A579" s="82">
        <v>41644</v>
      </c>
      <c r="B579" s="83">
        <v>3.6612916749923938E-2</v>
      </c>
      <c r="C579" s="83">
        <v>2.3406515589756909E-2</v>
      </c>
      <c r="D579" s="83">
        <v>1.7583943425663748E-2</v>
      </c>
      <c r="E579" s="83">
        <v>1.256957099516293E-2</v>
      </c>
      <c r="F579" s="83">
        <v>2.8725306518317281E-2</v>
      </c>
      <c r="G579" s="83">
        <v>2.8541211617209291E-2</v>
      </c>
      <c r="H579" s="84">
        <v>-7.4213631396186225E-2</v>
      </c>
    </row>
    <row r="580" spans="1:8" x14ac:dyDescent="0.25">
      <c r="A580" s="79">
        <v>41651</v>
      </c>
      <c r="B580" s="80">
        <v>3.3648657875583757E-2</v>
      </c>
      <c r="C580" s="80">
        <v>2.7011994007233031E-2</v>
      </c>
      <c r="D580" s="80">
        <v>2.2568699259574689E-2</v>
      </c>
      <c r="E580" s="80">
        <v>1.6445276118101131E-2</v>
      </c>
      <c r="F580" s="80">
        <v>1.8210617951330301E-2</v>
      </c>
      <c r="G580" s="80">
        <v>2.6290499553860289E-2</v>
      </c>
      <c r="H580" s="81">
        <v>-7.6878429014515678E-2</v>
      </c>
    </row>
    <row r="581" spans="1:8" x14ac:dyDescent="0.25">
      <c r="A581" s="82">
        <v>41658</v>
      </c>
      <c r="B581" s="83">
        <v>2.8975788690751049E-2</v>
      </c>
      <c r="C581" s="83">
        <v>2.5800909900575091E-2</v>
      </c>
      <c r="D581" s="83">
        <v>1.8318521183261629E-2</v>
      </c>
      <c r="E581" s="83">
        <v>8.370466272485326E-3</v>
      </c>
      <c r="F581" s="83">
        <v>2.3912297145280981E-2</v>
      </c>
      <c r="G581" s="83">
        <v>2.398258847251734E-2</v>
      </c>
      <c r="H581" s="84">
        <v>-7.1408994283369318E-2</v>
      </c>
    </row>
    <row r="582" spans="1:8" x14ac:dyDescent="0.25">
      <c r="A582" s="79">
        <v>41665</v>
      </c>
      <c r="B582" s="80">
        <v>6.440943885851548E-2</v>
      </c>
      <c r="C582" s="80">
        <v>3.148958524284335E-2</v>
      </c>
      <c r="D582" s="80">
        <v>2.8176160410938771E-2</v>
      </c>
      <c r="E582" s="80">
        <v>3.2973264619472323E-2</v>
      </c>
      <c r="F582" s="80">
        <v>2.6924191605639209E-2</v>
      </c>
      <c r="G582" s="80">
        <v>5.4550729139073877E-2</v>
      </c>
      <c r="H582" s="81">
        <v>-0.10970449215945199</v>
      </c>
    </row>
    <row r="583" spans="1:8" x14ac:dyDescent="0.25">
      <c r="A583" s="82">
        <v>41672</v>
      </c>
      <c r="B583" s="83">
        <v>7.9784762571629156E-2</v>
      </c>
      <c r="C583" s="83">
        <v>3.6360761033373427E-2</v>
      </c>
      <c r="D583" s="83">
        <v>2.808374310053555E-2</v>
      </c>
      <c r="E583" s="83">
        <v>5.7597130042974967E-2</v>
      </c>
      <c r="F583" s="83">
        <v>1.393922033143147E-2</v>
      </c>
      <c r="G583" s="83">
        <v>6.4875207726596704E-2</v>
      </c>
      <c r="H583" s="84">
        <v>-0.12107129966328301</v>
      </c>
    </row>
    <row r="584" spans="1:8" x14ac:dyDescent="0.25">
      <c r="A584" s="79">
        <v>41679</v>
      </c>
      <c r="B584" s="80">
        <v>7.9011997279803195E-2</v>
      </c>
      <c r="C584" s="80">
        <v>4.7882697504871521E-2</v>
      </c>
      <c r="D584" s="80">
        <v>3.0641473905332249E-2</v>
      </c>
      <c r="E584" s="80">
        <v>5.1755708284442092E-2</v>
      </c>
      <c r="F584" s="80">
        <v>2.5468519347811931E-2</v>
      </c>
      <c r="G584" s="80">
        <v>6.9301253740883265E-2</v>
      </c>
      <c r="H584" s="81">
        <v>-0.14603765550353789</v>
      </c>
    </row>
    <row r="585" spans="1:8" x14ac:dyDescent="0.25">
      <c r="A585" s="82">
        <v>41686</v>
      </c>
      <c r="B585" s="83">
        <v>4.4467246728029437E-2</v>
      </c>
      <c r="C585" s="83">
        <v>2.5980023292217921E-2</v>
      </c>
      <c r="D585" s="83">
        <v>1.9926808707377942E-2</v>
      </c>
      <c r="E585" s="83">
        <v>1.607621737833409E-2</v>
      </c>
      <c r="F585" s="83">
        <v>2.8843330931293369E-2</v>
      </c>
      <c r="G585" s="83">
        <v>3.9696490863479553E-2</v>
      </c>
      <c r="H585" s="84">
        <v>-8.6055624444673434E-2</v>
      </c>
    </row>
    <row r="586" spans="1:8" x14ac:dyDescent="0.25">
      <c r="A586" s="79">
        <v>41693</v>
      </c>
      <c r="B586" s="80">
        <v>3.6322648945015162E-2</v>
      </c>
      <c r="C586" s="80">
        <v>2.3594034494870311E-2</v>
      </c>
      <c r="D586" s="80">
        <v>1.5735921445477231E-2</v>
      </c>
      <c r="E586" s="80">
        <v>1.485132724575472E-2</v>
      </c>
      <c r="F586" s="80">
        <v>1.7248920656700511E-2</v>
      </c>
      <c r="G586" s="80">
        <v>3.0942106973268879E-2</v>
      </c>
      <c r="H586" s="81">
        <v>-6.6049661871056486E-2</v>
      </c>
    </row>
    <row r="587" spans="1:8" x14ac:dyDescent="0.25">
      <c r="A587" s="82">
        <v>41700</v>
      </c>
      <c r="B587" s="83">
        <v>8.6066860641354673E-2</v>
      </c>
      <c r="C587" s="83">
        <v>3.7495395966350167E-2</v>
      </c>
      <c r="D587" s="83">
        <v>4.2276452655333703E-2</v>
      </c>
      <c r="E587" s="83">
        <v>4.8942586061861748E-2</v>
      </c>
      <c r="F587" s="83">
        <v>2.3891748589589239E-2</v>
      </c>
      <c r="G587" s="83">
        <v>5.9960821549039693E-2</v>
      </c>
      <c r="H587" s="84">
        <v>-0.1265001441808199</v>
      </c>
    </row>
    <row r="588" spans="1:8" x14ac:dyDescent="0.25">
      <c r="A588" s="79">
        <v>41707</v>
      </c>
      <c r="B588" s="80">
        <v>9.1435914684022013E-2</v>
      </c>
      <c r="C588" s="80">
        <v>4.6368032156258357E-2</v>
      </c>
      <c r="D588" s="80">
        <v>3.8542928716762757E-2</v>
      </c>
      <c r="E588" s="80">
        <v>5.6906447624759472E-2</v>
      </c>
      <c r="F588" s="80">
        <v>3.5096565629876328E-2</v>
      </c>
      <c r="G588" s="80">
        <v>6.3191026462797284E-2</v>
      </c>
      <c r="H588" s="81">
        <v>-0.14866908590643221</v>
      </c>
    </row>
    <row r="589" spans="1:8" x14ac:dyDescent="0.25">
      <c r="A589" s="82">
        <v>41714</v>
      </c>
      <c r="B589" s="83">
        <v>9.6383335576520221E-2</v>
      </c>
      <c r="C589" s="83">
        <v>4.0607600484592069E-2</v>
      </c>
      <c r="D589" s="83">
        <v>3.8403013068686161E-2</v>
      </c>
      <c r="E589" s="83">
        <v>6.68236428323946E-2</v>
      </c>
      <c r="F589" s="83">
        <v>1.313810091056224E-2</v>
      </c>
      <c r="G589" s="83">
        <v>6.6472011820285185E-2</v>
      </c>
      <c r="H589" s="84">
        <v>-0.12906103354000001</v>
      </c>
    </row>
    <row r="590" spans="1:8" x14ac:dyDescent="0.25">
      <c r="A590" s="79">
        <v>41721</v>
      </c>
      <c r="B590" s="80">
        <v>8.0376181656077628E-2</v>
      </c>
      <c r="C590" s="80">
        <v>3.0793851840761249E-2</v>
      </c>
      <c r="D590" s="80">
        <v>2.9931232974459179E-2</v>
      </c>
      <c r="E590" s="80">
        <v>4.0810767148265162E-2</v>
      </c>
      <c r="F590" s="80">
        <v>2.565013034464466E-2</v>
      </c>
      <c r="G590" s="80">
        <v>6.4305334110269827E-2</v>
      </c>
      <c r="H590" s="81">
        <v>-0.1111151347623224</v>
      </c>
    </row>
    <row r="591" spans="1:8" x14ac:dyDescent="0.25">
      <c r="A591" s="82">
        <v>41728</v>
      </c>
      <c r="B591" s="83">
        <v>8.6623315091289538E-2</v>
      </c>
      <c r="C591" s="83">
        <v>3.743270256361763E-2</v>
      </c>
      <c r="D591" s="83">
        <v>2.8048266644698071E-2</v>
      </c>
      <c r="E591" s="83">
        <v>6.0884805696505048E-2</v>
      </c>
      <c r="F591" s="83">
        <v>2.6530086566742491E-2</v>
      </c>
      <c r="G591" s="83">
        <v>5.9525863686667832E-2</v>
      </c>
      <c r="H591" s="84">
        <v>-0.12579841006694151</v>
      </c>
    </row>
    <row r="592" spans="1:8" x14ac:dyDescent="0.25">
      <c r="A592" s="79">
        <v>41735</v>
      </c>
      <c r="B592" s="80">
        <v>4.2681868376897608E-2</v>
      </c>
      <c r="C592" s="80">
        <v>2.9434000218007138E-2</v>
      </c>
      <c r="D592" s="80">
        <v>2.1749082192638169E-2</v>
      </c>
      <c r="E592" s="80">
        <v>2.0593762193408648E-2</v>
      </c>
      <c r="F592" s="80">
        <v>9.9376533486900225E-3</v>
      </c>
      <c r="G592" s="80">
        <v>3.9480236213776568E-2</v>
      </c>
      <c r="H592" s="81">
        <v>-7.8512865789622938E-2</v>
      </c>
    </row>
    <row r="593" spans="1:8" x14ac:dyDescent="0.25">
      <c r="A593" s="82">
        <v>41742</v>
      </c>
      <c r="B593" s="83">
        <v>8.7973359720802141E-2</v>
      </c>
      <c r="C593" s="83">
        <v>2.954469892577025E-2</v>
      </c>
      <c r="D593" s="83">
        <v>3.20526468335613E-2</v>
      </c>
      <c r="E593" s="83">
        <v>5.8550880205453633E-2</v>
      </c>
      <c r="F593" s="83">
        <v>2.2083943809754751E-2</v>
      </c>
      <c r="G593" s="83">
        <v>5.5147177720467573E-2</v>
      </c>
      <c r="H593" s="84">
        <v>-0.1094059877742054</v>
      </c>
    </row>
    <row r="594" spans="1:8" x14ac:dyDescent="0.25">
      <c r="A594" s="79">
        <v>41749</v>
      </c>
      <c r="B594" s="80">
        <v>6.6648759265784632E-2</v>
      </c>
      <c r="C594" s="80">
        <v>2.2015723457378091E-2</v>
      </c>
      <c r="D594" s="80">
        <v>1.8122360488401691E-2</v>
      </c>
      <c r="E594" s="80">
        <v>4.3958790637081538E-2</v>
      </c>
      <c r="F594" s="80">
        <v>3.2060998806142721E-3</v>
      </c>
      <c r="G594" s="80">
        <v>4.5482988018555402E-2</v>
      </c>
      <c r="H594" s="81">
        <v>-6.613720321624636E-2</v>
      </c>
    </row>
    <row r="595" spans="1:8" x14ac:dyDescent="0.25">
      <c r="A595" s="82">
        <v>41756</v>
      </c>
      <c r="B595" s="83">
        <v>7.5727256182200609E-2</v>
      </c>
      <c r="C595" s="83">
        <v>2.580533573319831E-2</v>
      </c>
      <c r="D595" s="83">
        <v>2.138702684738596E-2</v>
      </c>
      <c r="E595" s="83">
        <v>5.4081185263083732E-2</v>
      </c>
      <c r="F595" s="83">
        <v>4.2956425323414484E-3</v>
      </c>
      <c r="G595" s="83">
        <v>4.7868024805008347E-2</v>
      </c>
      <c r="H595" s="84">
        <v>-7.7709958998817191E-2</v>
      </c>
    </row>
    <row r="596" spans="1:8" x14ac:dyDescent="0.25">
      <c r="A596" s="79">
        <v>41763</v>
      </c>
      <c r="B596" s="80">
        <v>6.0793564607596259E-2</v>
      </c>
      <c r="C596" s="80">
        <v>2.313378487303562E-2</v>
      </c>
      <c r="D596" s="80">
        <v>1.9112152293502101E-2</v>
      </c>
      <c r="E596" s="80">
        <v>3.4673704339723548E-2</v>
      </c>
      <c r="F596" s="80">
        <v>9.3947565659495136E-3</v>
      </c>
      <c r="G596" s="80">
        <v>3.7947104364470352E-2</v>
      </c>
      <c r="H596" s="81">
        <v>-6.3467937829084872E-2</v>
      </c>
    </row>
    <row r="597" spans="1:8" x14ac:dyDescent="0.25">
      <c r="A597" s="82">
        <v>41770</v>
      </c>
      <c r="B597" s="83">
        <v>5.3336264916809428E-2</v>
      </c>
      <c r="C597" s="83">
        <v>2.57726873006121E-2</v>
      </c>
      <c r="D597" s="83">
        <v>1.825034206034494E-2</v>
      </c>
      <c r="E597" s="83">
        <v>3.3080938292101701E-2</v>
      </c>
      <c r="F597" s="83">
        <v>1.403305282060067E-2</v>
      </c>
      <c r="G597" s="83">
        <v>2.660645100760212E-2</v>
      </c>
      <c r="H597" s="84">
        <v>-6.4407206564452105E-2</v>
      </c>
    </row>
    <row r="598" spans="1:8" x14ac:dyDescent="0.25">
      <c r="A598" s="79">
        <v>41777</v>
      </c>
      <c r="B598" s="80">
        <v>6.0192523012778998E-2</v>
      </c>
      <c r="C598" s="80">
        <v>3.1906239344202211E-2</v>
      </c>
      <c r="D598" s="80">
        <v>3.022035995700122E-2</v>
      </c>
      <c r="E598" s="80">
        <v>4.0826139184290469E-2</v>
      </c>
      <c r="F598" s="80">
        <v>1.546519449609215E-2</v>
      </c>
      <c r="G598" s="80">
        <v>2.569119639672723E-2</v>
      </c>
      <c r="H598" s="81">
        <v>-8.3916606365534274E-2</v>
      </c>
    </row>
    <row r="599" spans="1:8" x14ac:dyDescent="0.25">
      <c r="A599" s="82">
        <v>41784</v>
      </c>
      <c r="B599" s="83">
        <v>7.4628423390824233E-2</v>
      </c>
      <c r="C599" s="83">
        <v>2.9902437770952809E-2</v>
      </c>
      <c r="D599" s="83">
        <v>2.5604282559986449E-2</v>
      </c>
      <c r="E599" s="83">
        <v>5.0247014408010097E-2</v>
      </c>
      <c r="F599" s="83">
        <v>1.5627983720834761E-2</v>
      </c>
      <c r="G599" s="83">
        <v>4.2811547095581957E-2</v>
      </c>
      <c r="H599" s="84">
        <v>-8.956484216454183E-2</v>
      </c>
    </row>
    <row r="600" spans="1:8" x14ac:dyDescent="0.25">
      <c r="A600" s="79">
        <v>41791</v>
      </c>
      <c r="B600" s="80">
        <v>5.0547960734098472E-2</v>
      </c>
      <c r="C600" s="80">
        <v>2.3222315633136321E-2</v>
      </c>
      <c r="D600" s="80">
        <v>1.5048603036077581E-2</v>
      </c>
      <c r="E600" s="80">
        <v>2.8121783140014359E-2</v>
      </c>
      <c r="F600" s="80">
        <v>8.5003641935606881E-3</v>
      </c>
      <c r="G600" s="80">
        <v>3.2891211959152233E-2</v>
      </c>
      <c r="H600" s="81">
        <v>-5.7236317227842712E-2</v>
      </c>
    </row>
    <row r="601" spans="1:8" x14ac:dyDescent="0.25">
      <c r="A601" s="82">
        <v>41798</v>
      </c>
      <c r="B601" s="83">
        <v>6.4537268089989219E-2</v>
      </c>
      <c r="C601" s="83">
        <v>2.815918962093307E-2</v>
      </c>
      <c r="D601" s="83">
        <v>2.973580217196134E-2</v>
      </c>
      <c r="E601" s="83">
        <v>3.5632315352258727E-2</v>
      </c>
      <c r="F601" s="83">
        <v>1.914735672296888E-2</v>
      </c>
      <c r="G601" s="83">
        <v>2.757916738207717E-2</v>
      </c>
      <c r="H601" s="84">
        <v>-7.5716563160209971E-2</v>
      </c>
    </row>
    <row r="602" spans="1:8" x14ac:dyDescent="0.25">
      <c r="A602" s="79">
        <v>41805</v>
      </c>
      <c r="B602" s="80">
        <v>5.507202054769219E-2</v>
      </c>
      <c r="C602" s="80">
        <v>3.4097563328403212E-2</v>
      </c>
      <c r="D602" s="80">
        <v>1.7287779105403588E-2</v>
      </c>
      <c r="E602" s="80">
        <v>3.638992003527218E-2</v>
      </c>
      <c r="F602" s="80">
        <v>1.9742427042749769E-2</v>
      </c>
      <c r="G602" s="80">
        <v>3.0726818936443311E-2</v>
      </c>
      <c r="H602" s="81">
        <v>-8.3172487900579878E-2</v>
      </c>
    </row>
    <row r="603" spans="1:8" x14ac:dyDescent="0.25">
      <c r="A603" s="82">
        <v>41812</v>
      </c>
      <c r="B603" s="83">
        <v>3.4456408670950948E-2</v>
      </c>
      <c r="C603" s="83">
        <v>2.6134385466705261E-2</v>
      </c>
      <c r="D603" s="83">
        <v>2.031392246945327E-2</v>
      </c>
      <c r="E603" s="83">
        <v>9.3538604892192366E-3</v>
      </c>
      <c r="F603" s="83">
        <v>1.075408779722258E-2</v>
      </c>
      <c r="G603" s="83">
        <v>2.513872870786556E-2</v>
      </c>
      <c r="H603" s="84">
        <v>-5.7238576259514957E-2</v>
      </c>
    </row>
    <row r="604" spans="1:8" x14ac:dyDescent="0.25">
      <c r="A604" s="79">
        <v>41819</v>
      </c>
      <c r="B604" s="80">
        <v>3.7951045723520191E-2</v>
      </c>
      <c r="C604" s="80">
        <v>2.9674423317569799E-2</v>
      </c>
      <c r="D604" s="80">
        <v>1.8454721842286279E-2</v>
      </c>
      <c r="E604" s="80">
        <v>1.9164232556456471E-2</v>
      </c>
      <c r="F604" s="80">
        <v>1.1014963405511171E-2</v>
      </c>
      <c r="G604" s="80">
        <v>3.0909410969746001E-2</v>
      </c>
      <c r="H604" s="81">
        <v>-7.1266706368049534E-2</v>
      </c>
    </row>
    <row r="605" spans="1:8" x14ac:dyDescent="0.25">
      <c r="A605" s="82">
        <v>41826</v>
      </c>
      <c r="B605" s="83">
        <v>4.2916716592607533E-2</v>
      </c>
      <c r="C605" s="83">
        <v>2.5182001027963221E-2</v>
      </c>
      <c r="D605" s="83">
        <v>1.6786490086100111E-2</v>
      </c>
      <c r="E605" s="83">
        <v>1.259286884133979E-2</v>
      </c>
      <c r="F605" s="83">
        <v>1.832503375836201E-2</v>
      </c>
      <c r="G605" s="83">
        <v>3.412708812664865E-2</v>
      </c>
      <c r="H605" s="84">
        <v>-6.4096765247806248E-2</v>
      </c>
    </row>
    <row r="606" spans="1:8" x14ac:dyDescent="0.25">
      <c r="A606" s="79">
        <v>41833</v>
      </c>
      <c r="B606" s="80">
        <v>5.2082536172157683E-2</v>
      </c>
      <c r="C606" s="80">
        <v>2.6642996975151729E-2</v>
      </c>
      <c r="D606" s="80">
        <v>1.684978666547415E-2</v>
      </c>
      <c r="E606" s="80">
        <v>3.8319308704685057E-2</v>
      </c>
      <c r="F606" s="80">
        <v>9.5767476693494145E-3</v>
      </c>
      <c r="G606" s="80">
        <v>3.390704259285756E-2</v>
      </c>
      <c r="H606" s="81">
        <v>-7.3213346435360233E-2</v>
      </c>
    </row>
    <row r="607" spans="1:8" x14ac:dyDescent="0.25">
      <c r="A607" s="82">
        <v>41840</v>
      </c>
      <c r="B607" s="83">
        <v>6.0521606164713852E-2</v>
      </c>
      <c r="C607" s="83">
        <v>2.957491707964479E-2</v>
      </c>
      <c r="D607" s="83">
        <v>1.7281849741674921E-2</v>
      </c>
      <c r="E607" s="83">
        <v>4.3101546691100681E-2</v>
      </c>
      <c r="F607" s="83">
        <v>1.013999373578523E-2</v>
      </c>
      <c r="G607" s="83">
        <v>4.3195361992090398E-2</v>
      </c>
      <c r="H607" s="84">
        <v>-8.2772063075582158E-2</v>
      </c>
    </row>
    <row r="608" spans="1:8" x14ac:dyDescent="0.25">
      <c r="A608" s="79">
        <v>41847</v>
      </c>
      <c r="B608" s="80">
        <v>6.6150977670162425E-2</v>
      </c>
      <c r="C608" s="80">
        <v>2.8565490486509981E-2</v>
      </c>
      <c r="D608" s="80">
        <v>2.579806634609259E-2</v>
      </c>
      <c r="E608" s="80">
        <v>4.5521009144537591E-2</v>
      </c>
      <c r="F608" s="80">
        <v>1.0713077751152921E-2</v>
      </c>
      <c r="G608" s="80">
        <v>4.0092589886016348E-2</v>
      </c>
      <c r="H608" s="81">
        <v>-8.4539255944147018E-2</v>
      </c>
    </row>
    <row r="609" spans="1:8" x14ac:dyDescent="0.25">
      <c r="A609" s="82">
        <v>41854</v>
      </c>
      <c r="B609" s="83">
        <v>5.2153901056876513E-2</v>
      </c>
      <c r="C609" s="83">
        <v>2.7600734900229029E-2</v>
      </c>
      <c r="D609" s="83">
        <v>2.3970677527458861E-2</v>
      </c>
      <c r="E609" s="83">
        <v>3.2994188175741332E-2</v>
      </c>
      <c r="F609" s="83">
        <v>7.716619332518374E-3</v>
      </c>
      <c r="G609" s="83">
        <v>3.4887930251640498E-2</v>
      </c>
      <c r="H609" s="84">
        <v>-7.5016249130711588E-2</v>
      </c>
    </row>
    <row r="610" spans="1:8" x14ac:dyDescent="0.25">
      <c r="A610" s="79">
        <v>41861</v>
      </c>
      <c r="B610" s="80">
        <v>9.6705644743108971E-2</v>
      </c>
      <c r="C610" s="80">
        <v>3.3215347842467248E-2</v>
      </c>
      <c r="D610" s="80">
        <v>3.6974105620796019E-2</v>
      </c>
      <c r="E610" s="80">
        <v>6.789097451850809E-2</v>
      </c>
      <c r="F610" s="80">
        <v>1.8545502561232351E-2</v>
      </c>
      <c r="G610" s="80">
        <v>5.1448340570234577E-2</v>
      </c>
      <c r="H610" s="81">
        <v>-0.1113686263701293</v>
      </c>
    </row>
    <row r="611" spans="1:8" x14ac:dyDescent="0.25">
      <c r="A611" s="82">
        <v>41868</v>
      </c>
      <c r="B611" s="83">
        <v>6.9908331497235118E-2</v>
      </c>
      <c r="C611" s="83">
        <v>2.891016415097785E-2</v>
      </c>
      <c r="D611" s="83">
        <v>1.7881368582097171E-2</v>
      </c>
      <c r="E611" s="83">
        <v>4.4049485748906818E-2</v>
      </c>
      <c r="F611" s="83">
        <v>1.2687022726403841E-2</v>
      </c>
      <c r="G611" s="83">
        <v>5.2736105106486693E-2</v>
      </c>
      <c r="H611" s="84">
        <v>-8.6355814817637253E-2</v>
      </c>
    </row>
    <row r="612" spans="1:8" x14ac:dyDescent="0.25">
      <c r="A612" s="79">
        <v>41875</v>
      </c>
      <c r="B612" s="80">
        <v>5.9739133619464743E-2</v>
      </c>
      <c r="C612" s="80">
        <v>2.7393332595688841E-2</v>
      </c>
      <c r="D612" s="80">
        <v>1.681519142396708E-2</v>
      </c>
      <c r="E612" s="80">
        <v>4.5267851071246278E-2</v>
      </c>
      <c r="F612" s="80">
        <v>1.276785658716636E-2</v>
      </c>
      <c r="G612" s="80">
        <v>3.7414846599438029E-2</v>
      </c>
      <c r="H612" s="81">
        <v>-7.9919944658041836E-2</v>
      </c>
    </row>
    <row r="613" spans="1:8" x14ac:dyDescent="0.25">
      <c r="A613" s="82">
        <v>41882</v>
      </c>
      <c r="B613" s="83">
        <v>5.2832372741825229E-2</v>
      </c>
      <c r="C613" s="83">
        <v>2.6697004538449941E-2</v>
      </c>
      <c r="D613" s="83">
        <v>2.528667091059968E-2</v>
      </c>
      <c r="E613" s="83">
        <v>3.1097991656678259E-2</v>
      </c>
      <c r="F613" s="83">
        <v>7.038131104220669E-3</v>
      </c>
      <c r="G613" s="83">
        <v>3.5850690286473717E-2</v>
      </c>
      <c r="H613" s="84">
        <v>-7.3138115754597027E-2</v>
      </c>
    </row>
    <row r="614" spans="1:8" x14ac:dyDescent="0.25">
      <c r="A614" s="79">
        <v>41889</v>
      </c>
      <c r="B614" s="80">
        <v>5.3993471473248691E-2</v>
      </c>
      <c r="C614" s="80">
        <v>4.2664717661794867E-2</v>
      </c>
      <c r="D614" s="80">
        <v>1.991626552891073E-2</v>
      </c>
      <c r="E614" s="80">
        <v>2.4674514995314891E-2</v>
      </c>
      <c r="F614" s="80">
        <v>3.1636722340150622E-2</v>
      </c>
      <c r="G614" s="80">
        <v>3.7076558959161898E-2</v>
      </c>
      <c r="H614" s="81">
        <v>-0.10197530801208431</v>
      </c>
    </row>
    <row r="615" spans="1:8" x14ac:dyDescent="0.25">
      <c r="A615" s="82">
        <v>41896</v>
      </c>
      <c r="B615" s="83">
        <v>8.5878626886066955E-2</v>
      </c>
      <c r="C615" s="83">
        <v>2.9739316348895241E-2</v>
      </c>
      <c r="D615" s="83">
        <v>2.5788413032085091E-2</v>
      </c>
      <c r="E615" s="83">
        <v>4.2434186296455748E-2</v>
      </c>
      <c r="F615" s="83">
        <v>3.1258559112499661E-2</v>
      </c>
      <c r="G615" s="83">
        <v>5.4232455819280663E-2</v>
      </c>
      <c r="H615" s="84">
        <v>-9.7574303723149458E-2</v>
      </c>
    </row>
    <row r="616" spans="1:8" x14ac:dyDescent="0.25">
      <c r="A616" s="79">
        <v>41903</v>
      </c>
      <c r="B616" s="80">
        <v>6.5343870507883539E-2</v>
      </c>
      <c r="C616" s="80">
        <v>3.1182632889397911E-2</v>
      </c>
      <c r="D616" s="80">
        <v>2.0247854948386521E-2</v>
      </c>
      <c r="E616" s="80">
        <v>4.154030535832081E-2</v>
      </c>
      <c r="F616" s="80">
        <v>2.601658942028472E-2</v>
      </c>
      <c r="G616" s="80">
        <v>3.9017507705351791E-2</v>
      </c>
      <c r="H616" s="81">
        <v>-9.2661019813858214E-2</v>
      </c>
    </row>
    <row r="617" spans="1:8" x14ac:dyDescent="0.25">
      <c r="A617" s="82">
        <v>41910</v>
      </c>
      <c r="B617" s="83">
        <v>5.5724426465536762E-2</v>
      </c>
      <c r="C617" s="83">
        <v>3.1482078819169659E-2</v>
      </c>
      <c r="D617" s="83">
        <v>1.7656011339643E-2</v>
      </c>
      <c r="E617" s="83">
        <v>4.0904267663290542E-2</v>
      </c>
      <c r="F617" s="83">
        <v>7.8511879326981851E-3</v>
      </c>
      <c r="G617" s="83">
        <v>4.601697377264994E-2</v>
      </c>
      <c r="H617" s="84">
        <v>-8.8186093061914564E-2</v>
      </c>
    </row>
    <row r="618" spans="1:8" x14ac:dyDescent="0.25">
      <c r="A618" s="79">
        <v>41917</v>
      </c>
      <c r="B618" s="80">
        <v>8.8162200017635819E-2</v>
      </c>
      <c r="C618" s="80">
        <v>3.5769176202396322E-2</v>
      </c>
      <c r="D618" s="80">
        <v>2.7149884519446811E-2</v>
      </c>
      <c r="E618" s="80">
        <v>6.0811142515060992E-2</v>
      </c>
      <c r="F618" s="80">
        <v>2.4356116503730759E-2</v>
      </c>
      <c r="G618" s="80">
        <v>5.6293218841508411E-2</v>
      </c>
      <c r="H618" s="81">
        <v>-0.1162173385645075</v>
      </c>
    </row>
    <row r="619" spans="1:8" x14ac:dyDescent="0.25">
      <c r="A619" s="82">
        <v>41924</v>
      </c>
      <c r="B619" s="83">
        <v>0.1048455718269693</v>
      </c>
      <c r="C619" s="83">
        <v>3.5569355169743397E-2</v>
      </c>
      <c r="D619" s="83">
        <v>2.1370238595849439E-2</v>
      </c>
      <c r="E619" s="83">
        <v>6.9143841240579984E-2</v>
      </c>
      <c r="F619" s="83">
        <v>3.0619369137621338E-2</v>
      </c>
      <c r="G619" s="83">
        <v>7.2557982973007126E-2</v>
      </c>
      <c r="H619" s="84">
        <v>-0.124415215289832</v>
      </c>
    </row>
    <row r="620" spans="1:8" x14ac:dyDescent="0.25">
      <c r="A620" s="79">
        <v>41931</v>
      </c>
      <c r="B620" s="80">
        <v>0.2007446926856952</v>
      </c>
      <c r="C620" s="80">
        <v>5.2158939979515442E-2</v>
      </c>
      <c r="D620" s="80">
        <v>5.3065455129221513E-2</v>
      </c>
      <c r="E620" s="80">
        <v>9.574261213162466E-2</v>
      </c>
      <c r="F620" s="80">
        <v>8.1461372715105812E-2</v>
      </c>
      <c r="G620" s="80">
        <v>0.11317707640605811</v>
      </c>
      <c r="H620" s="81">
        <v>-0.1948607636758303</v>
      </c>
    </row>
    <row r="621" spans="1:8" x14ac:dyDescent="0.25">
      <c r="A621" s="82">
        <v>41938</v>
      </c>
      <c r="B621" s="83">
        <v>8.8798067018281107E-2</v>
      </c>
      <c r="C621" s="83">
        <v>3.1876461675323813E-2</v>
      </c>
      <c r="D621" s="83">
        <v>2.115088091254206E-2</v>
      </c>
      <c r="E621" s="83">
        <v>5.9487363120878621E-2</v>
      </c>
      <c r="F621" s="83">
        <v>1.3831374741790669E-2</v>
      </c>
      <c r="G621" s="83">
        <v>6.7138094035596937E-2</v>
      </c>
      <c r="H621" s="84">
        <v>-0.10468610746785099</v>
      </c>
    </row>
    <row r="622" spans="1:8" x14ac:dyDescent="0.25">
      <c r="A622" s="79">
        <v>41945</v>
      </c>
      <c r="B622" s="80">
        <v>8.9836446390335417E-2</v>
      </c>
      <c r="C622" s="80">
        <v>3.5445302487088548E-2</v>
      </c>
      <c r="D622" s="80">
        <v>1.97810497426214E-2</v>
      </c>
      <c r="E622" s="80">
        <v>6.2498584068561569E-2</v>
      </c>
      <c r="F622" s="80">
        <v>3.3343268293084691E-2</v>
      </c>
      <c r="G622" s="80">
        <v>5.6882935728743353E-2</v>
      </c>
      <c r="H622" s="81">
        <v>-0.11811469392976411</v>
      </c>
    </row>
    <row r="623" spans="1:8" x14ac:dyDescent="0.25">
      <c r="A623" s="82">
        <v>41952</v>
      </c>
      <c r="B623" s="83">
        <v>5.4096761747386632E-2</v>
      </c>
      <c r="C623" s="83">
        <v>2.726338662428289E-2</v>
      </c>
      <c r="D623" s="83">
        <v>1.5514322951536061E-2</v>
      </c>
      <c r="E623" s="83">
        <v>2.591003994174575E-2</v>
      </c>
      <c r="F623" s="83">
        <v>2.2886736314885019E-2</v>
      </c>
      <c r="G623" s="83">
        <v>3.9772980962235943E-2</v>
      </c>
      <c r="H623" s="84">
        <v>-7.7250705047299029E-2</v>
      </c>
    </row>
    <row r="624" spans="1:8" x14ac:dyDescent="0.25">
      <c r="A624" s="79">
        <v>41959</v>
      </c>
      <c r="B624" s="80">
        <v>5.1733253199315647E-2</v>
      </c>
      <c r="C624" s="80">
        <v>2.5618663474834321E-2</v>
      </c>
      <c r="D624" s="80">
        <v>1.428724718455693E-2</v>
      </c>
      <c r="E624" s="80">
        <v>2.2491133170560611E-2</v>
      </c>
      <c r="F624" s="80">
        <v>2.2005039684586239E-2</v>
      </c>
      <c r="G624" s="80">
        <v>3.6704658743192439E-2</v>
      </c>
      <c r="H624" s="81">
        <v>-6.9373489058414894E-2</v>
      </c>
    </row>
    <row r="625" spans="1:8" x14ac:dyDescent="0.25">
      <c r="A625" s="82">
        <v>41966</v>
      </c>
      <c r="B625" s="83">
        <v>7.7508617514207817E-2</v>
      </c>
      <c r="C625" s="83">
        <v>3.1696629347870632E-2</v>
      </c>
      <c r="D625" s="83">
        <v>2.32291862670784E-2</v>
      </c>
      <c r="E625" s="83">
        <v>3.4240948977038242E-2</v>
      </c>
      <c r="F625" s="83">
        <v>3.3980735453905203E-2</v>
      </c>
      <c r="G625" s="83">
        <v>4.9192290048932989E-2</v>
      </c>
      <c r="H625" s="84">
        <v>-9.4831172580617656E-2</v>
      </c>
    </row>
    <row r="626" spans="1:8" x14ac:dyDescent="0.25">
      <c r="A626" s="79">
        <v>41973</v>
      </c>
      <c r="B626" s="80">
        <v>4.1238750115236381E-2</v>
      </c>
      <c r="C626" s="80">
        <v>2.5706011672526979E-2</v>
      </c>
      <c r="D626" s="80">
        <v>1.538981431231766E-2</v>
      </c>
      <c r="E626" s="80">
        <v>1.6678563196363402E-2</v>
      </c>
      <c r="F626" s="80">
        <v>6.4404331221853484E-3</v>
      </c>
      <c r="G626" s="80">
        <v>3.9432395693346271E-2</v>
      </c>
      <c r="H626" s="81">
        <v>-6.2408467881503282E-2</v>
      </c>
    </row>
    <row r="627" spans="1:8" x14ac:dyDescent="0.25">
      <c r="A627" s="82">
        <v>41980</v>
      </c>
      <c r="B627" s="83">
        <v>7.0501121883319307E-2</v>
      </c>
      <c r="C627" s="83">
        <v>3.2644102522270707E-2</v>
      </c>
      <c r="D627" s="83">
        <v>2.474393855724525E-2</v>
      </c>
      <c r="E627" s="83">
        <v>3.6414380992644921E-2</v>
      </c>
      <c r="F627" s="83">
        <v>3.4910889271429678E-2</v>
      </c>
      <c r="G627" s="83">
        <v>3.8742091245960758E-2</v>
      </c>
      <c r="H627" s="84">
        <v>-9.6954280706232007E-2</v>
      </c>
    </row>
    <row r="628" spans="1:8" x14ac:dyDescent="0.25">
      <c r="A628" s="79">
        <v>41987</v>
      </c>
      <c r="B628" s="80">
        <v>9.628180342075221E-2</v>
      </c>
      <c r="C628" s="80">
        <v>4.1657571523741152E-2</v>
      </c>
      <c r="D628" s="80">
        <v>2.937631398040649E-2</v>
      </c>
      <c r="E628" s="80">
        <v>6.8352399885972415E-2</v>
      </c>
      <c r="F628" s="80">
        <v>4.0569702151710893E-2</v>
      </c>
      <c r="G628" s="80">
        <v>4.8562312575409002E-2</v>
      </c>
      <c r="H628" s="81">
        <v>-0.13223649669648771</v>
      </c>
    </row>
    <row r="629" spans="1:8" x14ac:dyDescent="0.25">
      <c r="A629" s="82">
        <v>41994</v>
      </c>
      <c r="B629" s="83">
        <v>0.19820528220105571</v>
      </c>
      <c r="C629" s="83">
        <v>5.4808567733333473E-2</v>
      </c>
      <c r="D629" s="83">
        <v>4.7189179826943747E-2</v>
      </c>
      <c r="E629" s="83">
        <v>0.1136040457553536</v>
      </c>
      <c r="F629" s="83">
        <v>6.5735253321677289E-2</v>
      </c>
      <c r="G629" s="83">
        <v>0.1088494053218029</v>
      </c>
      <c r="H629" s="84">
        <v>-0.19198116975805529</v>
      </c>
    </row>
    <row r="630" spans="1:8" x14ac:dyDescent="0.25">
      <c r="A630" s="79">
        <v>42001</v>
      </c>
      <c r="B630" s="80">
        <v>7.5158150648114416E-2</v>
      </c>
      <c r="C630" s="80">
        <v>2.5135830666099951E-2</v>
      </c>
      <c r="D630" s="80">
        <v>2.129466809060573E-2</v>
      </c>
      <c r="E630" s="80">
        <v>4.3472861779989123E-2</v>
      </c>
      <c r="F630" s="80">
        <v>2.1032702374099981E-2</v>
      </c>
      <c r="G630" s="80">
        <v>3.9432741793065537E-2</v>
      </c>
      <c r="H630" s="81">
        <v>-7.521065405574591E-2</v>
      </c>
    </row>
    <row r="631" spans="1:8" x14ac:dyDescent="0.25">
      <c r="A631" s="82">
        <v>42008</v>
      </c>
      <c r="B631" s="83">
        <v>9.9712977799679386E-2</v>
      </c>
      <c r="C631" s="83">
        <v>3.2434638112130411E-2</v>
      </c>
      <c r="D631" s="83">
        <v>2.2965338340025551E-2</v>
      </c>
      <c r="E631" s="83">
        <v>5.274207525509908E-2</v>
      </c>
      <c r="F631" s="83">
        <v>3.7337755256779348E-2</v>
      </c>
      <c r="G631" s="83">
        <v>5.3766488151207527E-2</v>
      </c>
      <c r="H631" s="84">
        <v>-9.9533317315562531E-2</v>
      </c>
    </row>
    <row r="632" spans="1:8" x14ac:dyDescent="0.25">
      <c r="A632" s="79">
        <v>42015</v>
      </c>
      <c r="B632" s="80">
        <v>9.9462024889350312E-2</v>
      </c>
      <c r="C632" s="80">
        <v>2.9462687732300579E-2</v>
      </c>
      <c r="D632" s="80">
        <v>2.108780765955991E-2</v>
      </c>
      <c r="E632" s="80">
        <v>3.9507006531689363E-2</v>
      </c>
      <c r="F632" s="80">
        <v>3.2412734290165487E-2</v>
      </c>
      <c r="G632" s="80">
        <v>7.0784403728558903E-2</v>
      </c>
      <c r="H632" s="81">
        <v>-9.3792615052923939E-2</v>
      </c>
    </row>
    <row r="633" spans="1:8" x14ac:dyDescent="0.25">
      <c r="A633" s="82">
        <v>42022</v>
      </c>
      <c r="B633" s="83">
        <v>0.1176578595651057</v>
      </c>
      <c r="C633" s="83">
        <v>3.8493863324631547E-2</v>
      </c>
      <c r="D633" s="83">
        <v>3.5924618766396313E-2</v>
      </c>
      <c r="E633" s="83">
        <v>5.4825411335010323E-2</v>
      </c>
      <c r="F633" s="83">
        <v>5.5531190258629161E-2</v>
      </c>
      <c r="G633" s="83">
        <v>6.0567479330902223E-2</v>
      </c>
      <c r="H633" s="84">
        <v>-0.1276847034504639</v>
      </c>
    </row>
    <row r="634" spans="1:8" x14ac:dyDescent="0.25">
      <c r="A634" s="79">
        <v>42029</v>
      </c>
      <c r="B634" s="80">
        <v>0.1552226827037112</v>
      </c>
      <c r="C634" s="80">
        <v>7.3788414603969843E-2</v>
      </c>
      <c r="D634" s="80">
        <v>5.8246629430267448E-2</v>
      </c>
      <c r="E634" s="80">
        <v>4.4814045925135319E-2</v>
      </c>
      <c r="F634" s="80">
        <v>8.4983326886388114E-2</v>
      </c>
      <c r="G634" s="80">
        <v>8.1891549492865437E-2</v>
      </c>
      <c r="H634" s="81">
        <v>-0.188501283634915</v>
      </c>
    </row>
    <row r="635" spans="1:8" x14ac:dyDescent="0.25">
      <c r="A635" s="82">
        <v>42036</v>
      </c>
      <c r="B635" s="83">
        <v>0.1208327570006829</v>
      </c>
      <c r="C635" s="83">
        <v>5.9297242569220518E-2</v>
      </c>
      <c r="D635" s="83">
        <v>4.6892199069969588E-2</v>
      </c>
      <c r="E635" s="83">
        <v>3.9226485422879008E-2</v>
      </c>
      <c r="F635" s="83">
        <v>4.8124099254154437E-2</v>
      </c>
      <c r="G635" s="83">
        <v>8.3524380717016886E-2</v>
      </c>
      <c r="H635" s="84">
        <v>-0.15623165003255751</v>
      </c>
    </row>
    <row r="636" spans="1:8" x14ac:dyDescent="0.25">
      <c r="A636" s="79">
        <v>42043</v>
      </c>
      <c r="B636" s="80">
        <v>0.14557137487321589</v>
      </c>
      <c r="C636" s="80">
        <v>6.8316048090869899E-2</v>
      </c>
      <c r="D636" s="80">
        <v>6.1889646482756758E-2</v>
      </c>
      <c r="E636" s="80">
        <v>4.5852386044668597E-2</v>
      </c>
      <c r="F636" s="80">
        <v>7.9595673000310563E-2</v>
      </c>
      <c r="G636" s="80">
        <v>8.003777521045681E-2</v>
      </c>
      <c r="H636" s="81">
        <v>-0.19012015395584669</v>
      </c>
    </row>
    <row r="637" spans="1:8" x14ac:dyDescent="0.25">
      <c r="A637" s="82">
        <v>42050</v>
      </c>
      <c r="B637" s="83">
        <v>0.12501104269362209</v>
      </c>
      <c r="C637" s="83">
        <v>6.8880126934373176E-2</v>
      </c>
      <c r="D637" s="83">
        <v>5.9693498555779788E-2</v>
      </c>
      <c r="E637" s="83">
        <v>6.1479797542226718E-2</v>
      </c>
      <c r="F637" s="83">
        <v>3.4982259375030647E-2</v>
      </c>
      <c r="G637" s="83">
        <v>8.9246199951618255E-2</v>
      </c>
      <c r="H637" s="84">
        <v>-0.1892708396654065</v>
      </c>
    </row>
    <row r="638" spans="1:8" x14ac:dyDescent="0.25">
      <c r="A638" s="79">
        <v>42057</v>
      </c>
      <c r="B638" s="80">
        <v>6.1842598181476853E-2</v>
      </c>
      <c r="C638" s="80">
        <v>5.4242327150242867E-2</v>
      </c>
      <c r="D638" s="80">
        <v>3.2081025427377861E-2</v>
      </c>
      <c r="E638" s="80">
        <v>5.1380644991199591E-2</v>
      </c>
      <c r="F638" s="80">
        <v>3.1330353811345107E-2</v>
      </c>
      <c r="G638" s="80">
        <v>3.1985015293651629E-2</v>
      </c>
      <c r="H638" s="81">
        <v>-0.1391767684923402</v>
      </c>
    </row>
    <row r="639" spans="1:8" x14ac:dyDescent="0.25">
      <c r="A639" s="82">
        <v>42064</v>
      </c>
      <c r="B639" s="83">
        <v>7.3911464541946276E-2</v>
      </c>
      <c r="C639" s="83">
        <v>5.8865506599773243E-2</v>
      </c>
      <c r="D639" s="83">
        <v>4.2303685194366669E-2</v>
      </c>
      <c r="E639" s="83">
        <v>5.9553553330615613E-2</v>
      </c>
      <c r="F639" s="83">
        <v>4.3207790742372777E-2</v>
      </c>
      <c r="G639" s="83">
        <v>3.9988295619221258E-2</v>
      </c>
      <c r="H639" s="84">
        <v>-0.1700073669444033</v>
      </c>
    </row>
    <row r="640" spans="1:8" x14ac:dyDescent="0.25">
      <c r="A640" s="79">
        <v>42071</v>
      </c>
      <c r="B640" s="80">
        <v>5.4243118850274892E-2</v>
      </c>
      <c r="C640" s="80">
        <v>4.4298014669953353E-2</v>
      </c>
      <c r="D640" s="80">
        <v>3.1371347540531551E-2</v>
      </c>
      <c r="E640" s="80">
        <v>4.3455421014822367E-2</v>
      </c>
      <c r="F640" s="80">
        <v>3.7562373216341149E-2</v>
      </c>
      <c r="G640" s="80">
        <v>2.6940235177636551E-2</v>
      </c>
      <c r="H640" s="81">
        <v>-0.1293842727690101</v>
      </c>
    </row>
    <row r="641" spans="1:8" x14ac:dyDescent="0.25">
      <c r="A641" s="82">
        <v>42078</v>
      </c>
      <c r="B641" s="83">
        <v>7.0786922097653693E-2</v>
      </c>
      <c r="C641" s="83">
        <v>5.2869835069026171E-2</v>
      </c>
      <c r="D641" s="83">
        <v>4.3034367427156293E-2</v>
      </c>
      <c r="E641" s="83">
        <v>3.6412117916889759E-2</v>
      </c>
      <c r="F641" s="83">
        <v>6.1775451961883672E-2</v>
      </c>
      <c r="G641" s="83">
        <v>2.8415283942546159E-2</v>
      </c>
      <c r="H641" s="84">
        <v>-0.1517201342198484</v>
      </c>
    </row>
    <row r="642" spans="1:8" x14ac:dyDescent="0.25">
      <c r="A642" s="79">
        <v>42085</v>
      </c>
      <c r="B642" s="80">
        <v>7.8298328535009898E-2</v>
      </c>
      <c r="C642" s="80">
        <v>7.0913234848692441E-2</v>
      </c>
      <c r="D642" s="80">
        <v>3.5837597890865477E-2</v>
      </c>
      <c r="E642" s="80">
        <v>5.5712479109498107E-2</v>
      </c>
      <c r="F642" s="80">
        <v>7.7701199600867368E-2</v>
      </c>
      <c r="G642" s="80">
        <v>8.3486295466529303E-2</v>
      </c>
      <c r="H642" s="81">
        <v>-0.24535247838144281</v>
      </c>
    </row>
    <row r="643" spans="1:8" x14ac:dyDescent="0.25">
      <c r="A643" s="82">
        <v>42092</v>
      </c>
      <c r="B643" s="83">
        <v>5.0014455848814393E-2</v>
      </c>
      <c r="C643" s="83">
        <v>5.2193832647832603E-2</v>
      </c>
      <c r="D643" s="83">
        <v>2.6014519235363021E-2</v>
      </c>
      <c r="E643" s="83">
        <v>5.9233578704180972E-2</v>
      </c>
      <c r="F643" s="83">
        <v>4.6595103672366397E-2</v>
      </c>
      <c r="G643" s="83">
        <v>4.8264921084833122E-2</v>
      </c>
      <c r="H643" s="84">
        <v>-0.1822874994957617</v>
      </c>
    </row>
    <row r="644" spans="1:8" x14ac:dyDescent="0.25">
      <c r="A644" s="79">
        <v>42099</v>
      </c>
      <c r="B644" s="80">
        <v>4.737284884585076E-2</v>
      </c>
      <c r="C644" s="80">
        <v>4.6139449755720298E-2</v>
      </c>
      <c r="D644" s="80">
        <v>2.677173582840434E-2</v>
      </c>
      <c r="E644" s="80">
        <v>3.7687763775482823E-2</v>
      </c>
      <c r="F644" s="80">
        <v>5.8192331970394168E-2</v>
      </c>
      <c r="G644" s="80">
        <v>4.6040766630586247E-2</v>
      </c>
      <c r="H644" s="81">
        <v>-0.16745919911473711</v>
      </c>
    </row>
    <row r="645" spans="1:8" x14ac:dyDescent="0.25">
      <c r="A645" s="82">
        <v>42106</v>
      </c>
      <c r="B645" s="83">
        <v>3.112931059822922E-2</v>
      </c>
      <c r="C645" s="83">
        <v>2.9579723548878889E-2</v>
      </c>
      <c r="D645" s="83">
        <v>1.999881245198553E-2</v>
      </c>
      <c r="E645" s="83">
        <v>2.5422146737296359E-2</v>
      </c>
      <c r="F645" s="83">
        <v>2.6437829060780248E-2</v>
      </c>
      <c r="G645" s="83">
        <v>3.2955988046610547E-2</v>
      </c>
      <c r="H645" s="84">
        <v>-0.10326518924732241</v>
      </c>
    </row>
    <row r="646" spans="1:8" x14ac:dyDescent="0.25">
      <c r="A646" s="79">
        <v>42113</v>
      </c>
      <c r="B646" s="80">
        <v>4.1855949275106892E-2</v>
      </c>
      <c r="C646" s="80">
        <v>3.5159169421625412E-2</v>
      </c>
      <c r="D646" s="80">
        <v>2.4830665484108561E-2</v>
      </c>
      <c r="E646" s="80">
        <v>4.5860930785809488E-2</v>
      </c>
      <c r="F646" s="80">
        <v>3.9019856016946929E-2</v>
      </c>
      <c r="G646" s="80">
        <v>3.6194520057681083E-2</v>
      </c>
      <c r="H646" s="81">
        <v>-0.13920919249106459</v>
      </c>
    </row>
    <row r="647" spans="1:8" x14ac:dyDescent="0.25">
      <c r="A647" s="82">
        <v>42120</v>
      </c>
      <c r="B647" s="83">
        <v>4.7568702582880082E-2</v>
      </c>
      <c r="C647" s="83">
        <v>4.0580881516245677E-2</v>
      </c>
      <c r="D647" s="83">
        <v>2.921927787849014E-2</v>
      </c>
      <c r="E647" s="83">
        <v>5.1597138701049802E-2</v>
      </c>
      <c r="F647" s="83">
        <v>4.3624833869552029E-2</v>
      </c>
      <c r="G647" s="83">
        <v>4.4642479148564833E-2</v>
      </c>
      <c r="H647" s="84">
        <v>-0.1620959085310224</v>
      </c>
    </row>
    <row r="648" spans="1:8" x14ac:dyDescent="0.25">
      <c r="A648" s="79">
        <v>42127</v>
      </c>
      <c r="B648" s="80">
        <v>8.3937108297182095E-2</v>
      </c>
      <c r="C648" s="80">
        <v>5.3299027899122421E-2</v>
      </c>
      <c r="D648" s="80">
        <v>5.747973572510142E-2</v>
      </c>
      <c r="E648" s="80">
        <v>6.821369384590438E-2</v>
      </c>
      <c r="F648" s="80">
        <v>7.6365060748762342E-2</v>
      </c>
      <c r="G648" s="80">
        <v>7.821155171647784E-2</v>
      </c>
      <c r="H648" s="81">
        <v>-0.24963196163818629</v>
      </c>
    </row>
    <row r="649" spans="1:8" x14ac:dyDescent="0.25">
      <c r="A649" s="82">
        <v>42134</v>
      </c>
      <c r="B649" s="83">
        <v>9.6011411055039131E-2</v>
      </c>
      <c r="C649" s="83">
        <v>6.8124372824231047E-2</v>
      </c>
      <c r="D649" s="83">
        <v>6.2623483107133976E-2</v>
      </c>
      <c r="E649" s="83">
        <v>7.615118117815449E-2</v>
      </c>
      <c r="F649" s="83">
        <v>7.6921458743477722E-2</v>
      </c>
      <c r="G649" s="83">
        <v>8.3896016780731109E-2</v>
      </c>
      <c r="H649" s="84">
        <v>-0.27170510157868921</v>
      </c>
    </row>
    <row r="650" spans="1:8" x14ac:dyDescent="0.25">
      <c r="A650" s="79">
        <v>42141</v>
      </c>
      <c r="B650" s="80">
        <v>5.9994606899045053E-2</v>
      </c>
      <c r="C650" s="80">
        <v>3.4264399084557723E-2</v>
      </c>
      <c r="D650" s="80">
        <v>5.2895077851947608E-2</v>
      </c>
      <c r="E650" s="80">
        <v>4.1202422162503471E-2</v>
      </c>
      <c r="F650" s="80">
        <v>5.5815997267099432E-2</v>
      </c>
      <c r="G650" s="80">
        <v>4.2188489218634578E-2</v>
      </c>
      <c r="H650" s="81">
        <v>-0.16637177868569769</v>
      </c>
    </row>
    <row r="651" spans="1:8" x14ac:dyDescent="0.25">
      <c r="A651" s="82">
        <v>42148</v>
      </c>
      <c r="B651" s="83">
        <v>4.8913002378903912E-2</v>
      </c>
      <c r="C651" s="83">
        <v>3.9535374136430913E-2</v>
      </c>
      <c r="D651" s="83">
        <v>3.6242267359359523E-2</v>
      </c>
      <c r="E651" s="83">
        <v>4.4072988699590587E-2</v>
      </c>
      <c r="F651" s="83">
        <v>5.43344110147915E-2</v>
      </c>
      <c r="G651" s="83">
        <v>4.2253818856341233E-2</v>
      </c>
      <c r="H651" s="84">
        <v>-0.16752585768760991</v>
      </c>
    </row>
    <row r="652" spans="1:8" x14ac:dyDescent="0.25">
      <c r="A652" s="79">
        <v>42155</v>
      </c>
      <c r="B652" s="80">
        <v>4.064681745712051E-2</v>
      </c>
      <c r="C652" s="80">
        <v>4.2204198472341727E-2</v>
      </c>
      <c r="D652" s="80">
        <v>3.2394199647758498E-2</v>
      </c>
      <c r="E652" s="80">
        <v>3.5016232057884643E-2</v>
      </c>
      <c r="F652" s="80">
        <v>4.168716013970318E-2</v>
      </c>
      <c r="G652" s="80">
        <v>3.4958748598508851E-2</v>
      </c>
      <c r="H652" s="81">
        <v>-0.14561372145907639</v>
      </c>
    </row>
    <row r="653" spans="1:8" x14ac:dyDescent="0.25">
      <c r="A653" s="82">
        <v>42162</v>
      </c>
      <c r="B653" s="83">
        <v>5.3686911374053653E-2</v>
      </c>
      <c r="C653" s="83">
        <v>3.3357254211616692E-2</v>
      </c>
      <c r="D653" s="83">
        <v>5.6124087702815899E-2</v>
      </c>
      <c r="E653" s="83">
        <v>3.163268553279916E-2</v>
      </c>
      <c r="F653" s="83">
        <v>6.3532325317727581E-2</v>
      </c>
      <c r="G653" s="83">
        <v>5.4270347165148107E-2</v>
      </c>
      <c r="H653" s="84">
        <v>-0.18522978855605379</v>
      </c>
    </row>
    <row r="654" spans="1:8" x14ac:dyDescent="0.25">
      <c r="A654" s="79">
        <v>42169</v>
      </c>
      <c r="B654" s="80">
        <v>6.2157630747762482E-2</v>
      </c>
      <c r="C654" s="80">
        <v>4.6041052845619379E-2</v>
      </c>
      <c r="D654" s="80">
        <v>5.8659286706755798E-2</v>
      </c>
      <c r="E654" s="80">
        <v>7.3815243669333674E-2</v>
      </c>
      <c r="F654" s="80">
        <v>6.5080319607492776E-2</v>
      </c>
      <c r="G654" s="80">
        <v>7.2026770044597704E-2</v>
      </c>
      <c r="H654" s="81">
        <v>-0.25346504212603682</v>
      </c>
    </row>
    <row r="655" spans="1:8" x14ac:dyDescent="0.25">
      <c r="A655" s="82">
        <v>42176</v>
      </c>
      <c r="B655" s="83">
        <v>3.6902270166602268E-2</v>
      </c>
      <c r="C655" s="83">
        <v>3.7614844378506478E-2</v>
      </c>
      <c r="D655" s="83">
        <v>3.8296683191815908E-2</v>
      </c>
      <c r="E655" s="83">
        <v>4.4207358862455658E-2</v>
      </c>
      <c r="F655" s="83">
        <v>1.7506466306672141E-2</v>
      </c>
      <c r="G655" s="83">
        <v>4.8304308199962419E-2</v>
      </c>
      <c r="H655" s="84">
        <v>-0.1490273907728103</v>
      </c>
    </row>
    <row r="656" spans="1:8" x14ac:dyDescent="0.25">
      <c r="A656" s="79">
        <v>42183</v>
      </c>
      <c r="B656" s="80">
        <v>4.9169935448370207E-2</v>
      </c>
      <c r="C656" s="80">
        <v>3.2135893977359803E-2</v>
      </c>
      <c r="D656" s="80">
        <v>5.7424404159621488E-2</v>
      </c>
      <c r="E656" s="80">
        <v>5.0201481282878199E-2</v>
      </c>
      <c r="F656" s="80">
        <v>3.4363236626206238E-2</v>
      </c>
      <c r="G656" s="80">
        <v>6.8392839449435958E-2</v>
      </c>
      <c r="H656" s="81">
        <v>-0.1933479200471315</v>
      </c>
    </row>
    <row r="657" spans="1:8" x14ac:dyDescent="0.25">
      <c r="A657" s="82">
        <v>42190</v>
      </c>
      <c r="B657" s="83">
        <v>6.0759457086145351E-2</v>
      </c>
      <c r="C657" s="83">
        <v>4.4021367649188119E-2</v>
      </c>
      <c r="D657" s="83">
        <v>6.6681073795030396E-2</v>
      </c>
      <c r="E657" s="83">
        <v>8.2793749253268795E-2</v>
      </c>
      <c r="F657" s="83">
        <v>5.951671550445746E-2</v>
      </c>
      <c r="G657" s="83">
        <v>6.0161004162228658E-2</v>
      </c>
      <c r="H657" s="84">
        <v>-0.25241445327802808</v>
      </c>
    </row>
    <row r="658" spans="1:8" x14ac:dyDescent="0.25">
      <c r="A658" s="79">
        <v>42197</v>
      </c>
      <c r="B658" s="80">
        <v>0.10791064047245889</v>
      </c>
      <c r="C658" s="80">
        <v>5.7509155103674693E-2</v>
      </c>
      <c r="D658" s="80">
        <v>8.1332058009779939E-2</v>
      </c>
      <c r="E658" s="80">
        <v>0.1255715571631818</v>
      </c>
      <c r="F658" s="80">
        <v>6.7639650354206798E-2</v>
      </c>
      <c r="G658" s="80">
        <v>9.8336481206599061E-2</v>
      </c>
      <c r="H658" s="81">
        <v>-0.32247826136498342</v>
      </c>
    </row>
    <row r="659" spans="1:8" x14ac:dyDescent="0.25">
      <c r="A659" s="82">
        <v>42204</v>
      </c>
      <c r="B659" s="83">
        <v>7.3555068114316127E-2</v>
      </c>
      <c r="C659" s="83">
        <v>4.000557660005781E-2</v>
      </c>
      <c r="D659" s="83">
        <v>6.2507602401577891E-2</v>
      </c>
      <c r="E659" s="83">
        <v>7.3888137898360504E-2</v>
      </c>
      <c r="F659" s="83">
        <v>6.8931121526318168E-2</v>
      </c>
      <c r="G659" s="83">
        <v>6.1843872707455859E-2</v>
      </c>
      <c r="H659" s="84">
        <v>-0.23362124301945411</v>
      </c>
    </row>
    <row r="660" spans="1:8" x14ac:dyDescent="0.25">
      <c r="A660" s="79">
        <v>42211</v>
      </c>
      <c r="B660" s="80">
        <v>4.6399349658994823E-2</v>
      </c>
      <c r="C660" s="80">
        <v>3.0069108037694241E-2</v>
      </c>
      <c r="D660" s="80">
        <v>4.2305091348817603E-2</v>
      </c>
      <c r="E660" s="80">
        <v>5.0162980893199788E-2</v>
      </c>
      <c r="F660" s="80">
        <v>3.5048309986153617E-2</v>
      </c>
      <c r="G660" s="80">
        <v>4.3322198506487518E-2</v>
      </c>
      <c r="H660" s="81">
        <v>-0.1545083391133579</v>
      </c>
    </row>
    <row r="661" spans="1:8" x14ac:dyDescent="0.25">
      <c r="A661" s="82">
        <v>42218</v>
      </c>
      <c r="B661" s="83">
        <v>7.8374059552373032E-2</v>
      </c>
      <c r="C661" s="83">
        <v>5.0007962531610509E-2</v>
      </c>
      <c r="D661" s="83">
        <v>4.9399045045315178E-2</v>
      </c>
      <c r="E661" s="83">
        <v>8.591589826061638E-2</v>
      </c>
      <c r="F661" s="83">
        <v>6.4540733304888881E-2</v>
      </c>
      <c r="G661" s="83">
        <v>8.5789256331425215E-2</v>
      </c>
      <c r="H661" s="84">
        <v>-0.25727883592148321</v>
      </c>
    </row>
    <row r="662" spans="1:8" x14ac:dyDescent="0.25">
      <c r="A662" s="79">
        <v>42225</v>
      </c>
      <c r="B662" s="80">
        <v>7.2139182737704588E-2</v>
      </c>
      <c r="C662" s="80">
        <v>6.6511000806289355E-2</v>
      </c>
      <c r="D662" s="80">
        <v>6.4769031042880162E-2</v>
      </c>
      <c r="E662" s="80">
        <v>7.2822627215887378E-2</v>
      </c>
      <c r="F662" s="80">
        <v>4.1881473639112543E-2</v>
      </c>
      <c r="G662" s="80">
        <v>5.4137892121766042E-2</v>
      </c>
      <c r="H662" s="81">
        <v>-0.22798284208823091</v>
      </c>
    </row>
    <row r="663" spans="1:8" x14ac:dyDescent="0.25">
      <c r="A663" s="82">
        <v>42232</v>
      </c>
      <c r="B663" s="83">
        <v>7.4930866999744494E-2</v>
      </c>
      <c r="C663" s="83">
        <v>4.2179450421407839E-2</v>
      </c>
      <c r="D663" s="83">
        <v>5.2772478203340342E-2</v>
      </c>
      <c r="E663" s="83">
        <v>9.0692006752217863E-2</v>
      </c>
      <c r="F663" s="83">
        <v>5.5350548068507817E-2</v>
      </c>
      <c r="G663" s="83">
        <v>6.0907636856559449E-2</v>
      </c>
      <c r="H663" s="84">
        <v>-0.22697125330228879</v>
      </c>
    </row>
    <row r="664" spans="1:8" x14ac:dyDescent="0.25">
      <c r="A664" s="79">
        <v>42239</v>
      </c>
      <c r="B664" s="80">
        <v>0.11474078293013371</v>
      </c>
      <c r="C664" s="80">
        <v>6.190012797865882E-2</v>
      </c>
      <c r="D664" s="80">
        <v>5.8684034189770723E-2</v>
      </c>
      <c r="E664" s="80">
        <v>0.1228163081240153</v>
      </c>
      <c r="F664" s="80">
        <v>8.6825808118491957E-2</v>
      </c>
      <c r="G664" s="80">
        <v>6.6089902709109874E-2</v>
      </c>
      <c r="H664" s="81">
        <v>-0.28157539818991301</v>
      </c>
    </row>
    <row r="665" spans="1:8" x14ac:dyDescent="0.25">
      <c r="A665" s="82">
        <v>42246</v>
      </c>
      <c r="B665" s="83">
        <v>0.1469967038166701</v>
      </c>
      <c r="C665" s="83">
        <v>5.8066255952423443E-2</v>
      </c>
      <c r="D665" s="83">
        <v>8.1711387438696326E-2</v>
      </c>
      <c r="E665" s="83">
        <v>0.14028712868257809</v>
      </c>
      <c r="F665" s="83">
        <v>9.4833116787959984E-2</v>
      </c>
      <c r="G665" s="83">
        <v>8.345835294801264E-2</v>
      </c>
      <c r="H665" s="84">
        <v>-0.31135953799300042</v>
      </c>
    </row>
    <row r="666" spans="1:8" x14ac:dyDescent="0.25">
      <c r="A666" s="79">
        <v>42253</v>
      </c>
      <c r="B666" s="80">
        <v>0.14881095640606859</v>
      </c>
      <c r="C666" s="80">
        <v>5.8557505886380978E-2</v>
      </c>
      <c r="D666" s="80">
        <v>8.0946294959597556E-2</v>
      </c>
      <c r="E666" s="80">
        <v>0.13444555003980271</v>
      </c>
      <c r="F666" s="80">
        <v>8.9099363739911494E-2</v>
      </c>
      <c r="G666" s="80">
        <v>9.3538526952888584E-2</v>
      </c>
      <c r="H666" s="81">
        <v>-0.30777628517251282</v>
      </c>
    </row>
    <row r="667" spans="1:8" x14ac:dyDescent="0.25">
      <c r="A667" s="82">
        <v>42260</v>
      </c>
      <c r="B667" s="83">
        <v>8.5093716339483039E-2</v>
      </c>
      <c r="C667" s="83">
        <v>4.0758893489736527E-2</v>
      </c>
      <c r="D667" s="83">
        <v>5.0377512552620983E-2</v>
      </c>
      <c r="E667" s="83">
        <v>8.7245755655998916E-2</v>
      </c>
      <c r="F667" s="83">
        <v>4.3061660906066668E-2</v>
      </c>
      <c r="G667" s="83">
        <v>6.7268660189560625E-2</v>
      </c>
      <c r="H667" s="84">
        <v>-0.20361876645450069</v>
      </c>
    </row>
    <row r="668" spans="1:8" x14ac:dyDescent="0.25">
      <c r="A668" s="79">
        <v>42267</v>
      </c>
      <c r="B668" s="80">
        <v>9.6657806072289992E-2</v>
      </c>
      <c r="C668" s="80">
        <v>4.9854300650176757E-2</v>
      </c>
      <c r="D668" s="80">
        <v>7.2015115494319173E-2</v>
      </c>
      <c r="E668" s="80">
        <v>8.2279686353723028E-2</v>
      </c>
      <c r="F668" s="80">
        <v>5.7749615563789838E-2</v>
      </c>
      <c r="G668" s="80">
        <v>8.2074826317508093E-2</v>
      </c>
      <c r="H668" s="81">
        <v>-0.24731573830722689</v>
      </c>
    </row>
    <row r="669" spans="1:8" x14ac:dyDescent="0.25">
      <c r="A669" s="82">
        <v>42274</v>
      </c>
      <c r="B669" s="83">
        <v>0.1576141609936583</v>
      </c>
      <c r="C669" s="83">
        <v>7.5792502409828988E-2</v>
      </c>
      <c r="D669" s="83">
        <v>7.8796854997921537E-2</v>
      </c>
      <c r="E669" s="83">
        <v>0.13423493840676731</v>
      </c>
      <c r="F669" s="83">
        <v>7.4900568317034705E-2</v>
      </c>
      <c r="G669" s="83">
        <v>9.2143636725063968E-2</v>
      </c>
      <c r="H669" s="84">
        <v>-0.29825433986295818</v>
      </c>
    </row>
    <row r="670" spans="1:8" x14ac:dyDescent="0.25">
      <c r="A670" s="79">
        <v>42281</v>
      </c>
      <c r="B670" s="80">
        <v>0.1110138313054374</v>
      </c>
      <c r="C670" s="80">
        <v>4.7144285518007492E-2</v>
      </c>
      <c r="D670" s="80">
        <v>6.0566373198073502E-2</v>
      </c>
      <c r="E670" s="80">
        <v>0.1086516166343726</v>
      </c>
      <c r="F670" s="80">
        <v>4.573162695577232E-2</v>
      </c>
      <c r="G670" s="80">
        <v>8.0265296659541879E-2</v>
      </c>
      <c r="H670" s="81">
        <v>-0.2313453676603304</v>
      </c>
    </row>
    <row r="671" spans="1:8" x14ac:dyDescent="0.25">
      <c r="A671" s="82">
        <v>42288</v>
      </c>
      <c r="B671" s="83">
        <v>0.10726970278577409</v>
      </c>
      <c r="C671" s="83">
        <v>4.2671479841597353E-2</v>
      </c>
      <c r="D671" s="83">
        <v>6.3991409915117134E-2</v>
      </c>
      <c r="E671" s="83">
        <v>9.67373163138633E-2</v>
      </c>
      <c r="F671" s="83">
        <v>5.2786470453937327E-2</v>
      </c>
      <c r="G671" s="83">
        <v>7.4174783153918192E-2</v>
      </c>
      <c r="H671" s="84">
        <v>-0.2230917568926592</v>
      </c>
    </row>
    <row r="672" spans="1:8" x14ac:dyDescent="0.25">
      <c r="A672" s="79">
        <v>42295</v>
      </c>
      <c r="B672" s="80">
        <v>0.1107898095928618</v>
      </c>
      <c r="C672" s="80">
        <v>4.1160733290234383E-2</v>
      </c>
      <c r="D672" s="80">
        <v>4.9224653421919978E-2</v>
      </c>
      <c r="E672" s="80">
        <v>0.1201054335643064</v>
      </c>
      <c r="F672" s="80">
        <v>5.7893069717267279E-2</v>
      </c>
      <c r="G672" s="80">
        <v>8.1791567520275582E-2</v>
      </c>
      <c r="H672" s="81">
        <v>-0.23938564792114181</v>
      </c>
    </row>
    <row r="673" spans="1:8" x14ac:dyDescent="0.25">
      <c r="A673" s="82">
        <v>42302</v>
      </c>
      <c r="B673" s="83">
        <v>0.14425049645569599</v>
      </c>
      <c r="C673" s="83">
        <v>6.078401634567298E-2</v>
      </c>
      <c r="D673" s="83">
        <v>7.7896881324391654E-2</v>
      </c>
      <c r="E673" s="83">
        <v>0.12148949982363449</v>
      </c>
      <c r="F673" s="83">
        <v>7.774795707007412E-2</v>
      </c>
      <c r="G673" s="83">
        <v>9.7196586991382908E-2</v>
      </c>
      <c r="H673" s="84">
        <v>-0.29086444509946019</v>
      </c>
    </row>
    <row r="674" spans="1:8" x14ac:dyDescent="0.25">
      <c r="A674" s="79">
        <v>42309</v>
      </c>
      <c r="B674" s="80">
        <v>0.10662750279901149</v>
      </c>
      <c r="C674" s="80">
        <v>6.9217476425171995E-2</v>
      </c>
      <c r="D674" s="80">
        <v>6.0682377876250283E-2</v>
      </c>
      <c r="E674" s="80">
        <v>8.1482836210384185E-2</v>
      </c>
      <c r="F674" s="80">
        <v>5.4051910716499493E-2</v>
      </c>
      <c r="G674" s="80">
        <v>0.1075641199733255</v>
      </c>
      <c r="H674" s="81">
        <v>-0.26637121840262001</v>
      </c>
    </row>
    <row r="675" spans="1:8" x14ac:dyDescent="0.25">
      <c r="A675" s="82">
        <v>42316</v>
      </c>
      <c r="B675" s="83">
        <v>9.0087684164515958E-2</v>
      </c>
      <c r="C675" s="83">
        <v>4.1847452747138407E-2</v>
      </c>
      <c r="D675" s="83">
        <v>5.4448843706914343E-2</v>
      </c>
      <c r="E675" s="83">
        <v>6.4584008689555508E-2</v>
      </c>
      <c r="F675" s="83">
        <v>4.6090821801455767E-2</v>
      </c>
      <c r="G675" s="83">
        <v>5.9548021875427529E-2</v>
      </c>
      <c r="H675" s="84">
        <v>-0.17643146465597559</v>
      </c>
    </row>
    <row r="676" spans="1:8" x14ac:dyDescent="0.25">
      <c r="A676" s="79">
        <v>42323</v>
      </c>
      <c r="B676" s="80">
        <v>7.4927551743848686E-2</v>
      </c>
      <c r="C676" s="80">
        <v>5.3864260398024978E-2</v>
      </c>
      <c r="D676" s="80">
        <v>5.1625911301169697E-2</v>
      </c>
      <c r="E676" s="80">
        <v>5.7052944304767712E-2</v>
      </c>
      <c r="F676" s="80">
        <v>2.5562483964698689E-2</v>
      </c>
      <c r="G676" s="80">
        <v>5.5033392310230307E-2</v>
      </c>
      <c r="H676" s="81">
        <v>-0.16821144053504269</v>
      </c>
    </row>
    <row r="677" spans="1:8" x14ac:dyDescent="0.25">
      <c r="A677" s="82">
        <v>42330</v>
      </c>
      <c r="B677" s="83">
        <v>5.6485178114774048E-2</v>
      </c>
      <c r="C677" s="83">
        <v>3.9584160976588623E-2</v>
      </c>
      <c r="D677" s="83">
        <v>4.0239999519277397E-2</v>
      </c>
      <c r="E677" s="83">
        <v>4.4593266933542743E-2</v>
      </c>
      <c r="F677" s="83">
        <v>2.854942369004727E-2</v>
      </c>
      <c r="G677" s="83">
        <v>5.7973434476466183E-2</v>
      </c>
      <c r="H677" s="84">
        <v>-0.15445510748114821</v>
      </c>
    </row>
    <row r="678" spans="1:8" x14ac:dyDescent="0.25">
      <c r="A678" s="79">
        <v>42337</v>
      </c>
      <c r="B678" s="80">
        <v>5.450640087298074E-2</v>
      </c>
      <c r="C678" s="80">
        <v>4.4452968656929763E-2</v>
      </c>
      <c r="D678" s="80">
        <v>4.9059279296387363E-2</v>
      </c>
      <c r="E678" s="80">
        <v>4.652127939621932E-2</v>
      </c>
      <c r="F678" s="80">
        <v>1.299265135655848E-2</v>
      </c>
      <c r="G678" s="80">
        <v>5.3717533598793388E-2</v>
      </c>
      <c r="H678" s="81">
        <v>-0.15223731143190761</v>
      </c>
    </row>
    <row r="679" spans="1:8" x14ac:dyDescent="0.25">
      <c r="A679" s="82">
        <v>42344</v>
      </c>
      <c r="B679" s="83">
        <v>0.1082674605882447</v>
      </c>
      <c r="C679" s="83">
        <v>6.1895808327846448E-2</v>
      </c>
      <c r="D679" s="83">
        <v>7.4154130980141619E-2</v>
      </c>
      <c r="E679" s="83">
        <v>6.6612199645645701E-2</v>
      </c>
      <c r="F679" s="83">
        <v>8.1194230662928552E-2</v>
      </c>
      <c r="G679" s="83">
        <v>0.10260961454448179</v>
      </c>
      <c r="H679" s="84">
        <v>-0.27819852357279939</v>
      </c>
    </row>
    <row r="680" spans="1:8" x14ac:dyDescent="0.25">
      <c r="A680" s="79">
        <v>42351</v>
      </c>
      <c r="B680" s="80">
        <v>8.6664412323654183E-2</v>
      </c>
      <c r="C680" s="80">
        <v>5.7652198484828963E-2</v>
      </c>
      <c r="D680" s="80">
        <v>5.3950285924983361E-2</v>
      </c>
      <c r="E680" s="80">
        <v>7.1029621946974791E-2</v>
      </c>
      <c r="F680" s="80">
        <v>4.1820755243110901E-2</v>
      </c>
      <c r="G680" s="80">
        <v>5.3950206730107753E-2</v>
      </c>
      <c r="H680" s="81">
        <v>-0.19173865600635159</v>
      </c>
    </row>
    <row r="681" spans="1:8" x14ac:dyDescent="0.25">
      <c r="A681" s="82">
        <v>42358</v>
      </c>
      <c r="B681" s="83">
        <v>6.740612083676728E-2</v>
      </c>
      <c r="C681" s="83">
        <v>4.6368893183021037E-2</v>
      </c>
      <c r="D681" s="83">
        <v>5.9494039108705717E-2</v>
      </c>
      <c r="E681" s="83">
        <v>6.4908191871425422E-2</v>
      </c>
      <c r="F681" s="83">
        <v>2.3902983244504419E-2</v>
      </c>
      <c r="G681" s="83">
        <v>6.9987224738323861E-2</v>
      </c>
      <c r="H681" s="84">
        <v>-0.1972552113092132</v>
      </c>
    </row>
    <row r="682" spans="1:8" x14ac:dyDescent="0.25">
      <c r="A682" s="79">
        <v>42365</v>
      </c>
      <c r="B682" s="80">
        <v>5.8315042353555967E-2</v>
      </c>
      <c r="C682" s="80">
        <v>4.4481886046234237E-2</v>
      </c>
      <c r="D682" s="80">
        <v>4.3190529243050849E-2</v>
      </c>
      <c r="E682" s="80">
        <v>4.4048649688759788E-2</v>
      </c>
      <c r="F682" s="80">
        <v>3.6643897987334813E-2</v>
      </c>
      <c r="G682" s="80">
        <v>4.6857916695916838E-2</v>
      </c>
      <c r="H682" s="81">
        <v>-0.15690783730774049</v>
      </c>
    </row>
    <row r="683" spans="1:8" x14ac:dyDescent="0.25">
      <c r="A683" s="82">
        <v>42372</v>
      </c>
      <c r="B683" s="83">
        <v>3.121466552253703E-2</v>
      </c>
      <c r="C683" s="83">
        <v>2.609809265199288E-2</v>
      </c>
      <c r="D683" s="83">
        <v>3.2046073075736897E-2</v>
      </c>
      <c r="E683" s="83">
        <v>2.151785996550961E-2</v>
      </c>
      <c r="F683" s="83">
        <v>9.8171619413269153E-3</v>
      </c>
      <c r="G683" s="83">
        <v>3.395837961727672E-2</v>
      </c>
      <c r="H683" s="84">
        <v>-9.2222901729306E-2</v>
      </c>
    </row>
    <row r="684" spans="1:8" x14ac:dyDescent="0.25">
      <c r="A684" s="79">
        <v>42379</v>
      </c>
      <c r="B684" s="80">
        <v>0.13381580790999181</v>
      </c>
      <c r="C684" s="80">
        <v>6.2029375190630308E-2</v>
      </c>
      <c r="D684" s="80">
        <v>5.5415905419441323E-2</v>
      </c>
      <c r="E684" s="80">
        <v>0.1181267392623634</v>
      </c>
      <c r="F684" s="80">
        <v>5.9892400014930632E-2</v>
      </c>
      <c r="G684" s="80">
        <v>0.1086623918146095</v>
      </c>
      <c r="H684" s="81">
        <v>-0.27031100379198342</v>
      </c>
    </row>
    <row r="685" spans="1:8" x14ac:dyDescent="0.25">
      <c r="A685" s="82">
        <v>42386</v>
      </c>
      <c r="B685" s="83">
        <v>9.7079935999498906E-2</v>
      </c>
      <c r="C685" s="83">
        <v>5.455972013574676E-2</v>
      </c>
      <c r="D685" s="83">
        <v>5.0298377292225312E-2</v>
      </c>
      <c r="E685" s="83">
        <v>8.1183066521670566E-2</v>
      </c>
      <c r="F685" s="83">
        <v>4.3689510750194137E-2</v>
      </c>
      <c r="G685" s="83">
        <v>5.62639927540328E-2</v>
      </c>
      <c r="H685" s="84">
        <v>-0.18891473145437071</v>
      </c>
    </row>
    <row r="686" spans="1:8" x14ac:dyDescent="0.25">
      <c r="A686" s="79">
        <v>42393</v>
      </c>
      <c r="B686" s="80">
        <v>0.1226575290478663</v>
      </c>
      <c r="C686" s="80">
        <v>4.2908865461878991E-2</v>
      </c>
      <c r="D686" s="80">
        <v>6.44508779160161E-2</v>
      </c>
      <c r="E686" s="80">
        <v>0.1151666252201604</v>
      </c>
      <c r="F686" s="80">
        <v>5.1204587133862473E-2</v>
      </c>
      <c r="G686" s="80">
        <v>9.1134554923525582E-2</v>
      </c>
      <c r="H686" s="81">
        <v>-0.2422079816075772</v>
      </c>
    </row>
    <row r="687" spans="1:8" x14ac:dyDescent="0.25">
      <c r="A687" s="82">
        <v>42400</v>
      </c>
      <c r="B687" s="83">
        <v>0.1281894784593946</v>
      </c>
      <c r="C687" s="83">
        <v>4.100087874327174E-2</v>
      </c>
      <c r="D687" s="83">
        <v>6.1836320669679978E-2</v>
      </c>
      <c r="E687" s="83">
        <v>0.1050541321545965</v>
      </c>
      <c r="F687" s="83">
        <v>5.1700898486070852E-2</v>
      </c>
      <c r="G687" s="83">
        <v>0.1210046761223272</v>
      </c>
      <c r="H687" s="84">
        <v>-0.25240742771655172</v>
      </c>
    </row>
    <row r="688" spans="1:8" x14ac:dyDescent="0.25">
      <c r="A688" s="79">
        <v>42407</v>
      </c>
      <c r="B688" s="80">
        <v>0.1514183826613594</v>
      </c>
      <c r="C688" s="80">
        <v>5.0414539924538107E-2</v>
      </c>
      <c r="D688" s="80">
        <v>5.3811631174313257E-2</v>
      </c>
      <c r="E688" s="80">
        <v>9.9729585495075865E-2</v>
      </c>
      <c r="F688" s="80">
        <v>7.6644211651214211E-2</v>
      </c>
      <c r="G688" s="80">
        <v>0.13084968850223891</v>
      </c>
      <c r="H688" s="81">
        <v>-0.26003127408602089</v>
      </c>
    </row>
    <row r="689" spans="1:8" x14ac:dyDescent="0.25">
      <c r="A689" s="82">
        <v>42414</v>
      </c>
      <c r="B689" s="83">
        <v>0.21389005439694991</v>
      </c>
      <c r="C689" s="83">
        <v>4.6839512306843939E-2</v>
      </c>
      <c r="D689" s="83">
        <v>7.5022471196722368E-2</v>
      </c>
      <c r="E689" s="83">
        <v>0.14566331146185249</v>
      </c>
      <c r="F689" s="83">
        <v>7.0565630512128941E-2</v>
      </c>
      <c r="G689" s="83">
        <v>0.14755815567623351</v>
      </c>
      <c r="H689" s="84">
        <v>-0.27175902675683128</v>
      </c>
    </row>
    <row r="690" spans="1:8" x14ac:dyDescent="0.25">
      <c r="A690" s="79">
        <v>42421</v>
      </c>
      <c r="B690" s="80">
        <v>0.16793657328766079</v>
      </c>
      <c r="C690" s="80">
        <v>4.2816014111015523E-2</v>
      </c>
      <c r="D690" s="80">
        <v>5.9473839976506668E-2</v>
      </c>
      <c r="E690" s="80">
        <v>0.1215839970070029</v>
      </c>
      <c r="F690" s="80">
        <v>4.5816891337586201E-2</v>
      </c>
      <c r="G690" s="80">
        <v>0.11133078858778871</v>
      </c>
      <c r="H690" s="81">
        <v>-0.21308495773223921</v>
      </c>
    </row>
    <row r="691" spans="1:8" x14ac:dyDescent="0.25">
      <c r="A691" s="82">
        <v>42428</v>
      </c>
      <c r="B691" s="83">
        <v>0.15946217707387891</v>
      </c>
      <c r="C691" s="83">
        <v>3.9178951366691729E-2</v>
      </c>
      <c r="D691" s="83">
        <v>5.5528205268999702E-2</v>
      </c>
      <c r="E691" s="83">
        <v>0.1152631562121995</v>
      </c>
      <c r="F691" s="83">
        <v>4.1104846673387693E-2</v>
      </c>
      <c r="G691" s="83">
        <v>0.10833202106625681</v>
      </c>
      <c r="H691" s="84">
        <v>-0.19994500351365649</v>
      </c>
    </row>
    <row r="692" spans="1:8" x14ac:dyDescent="0.25">
      <c r="A692" s="79">
        <v>42435</v>
      </c>
      <c r="B692" s="80">
        <v>0.1477748489350463</v>
      </c>
      <c r="C692" s="80">
        <v>4.5239067169789038E-2</v>
      </c>
      <c r="D692" s="80">
        <v>6.5133177693940794E-2</v>
      </c>
      <c r="E692" s="80">
        <v>0.109367016869009</v>
      </c>
      <c r="F692" s="80">
        <v>4.7139996129891053E-2</v>
      </c>
      <c r="G692" s="80">
        <v>7.9307313792803577E-2</v>
      </c>
      <c r="H692" s="81">
        <v>-0.19841172272038721</v>
      </c>
    </row>
    <row r="693" spans="1:8" x14ac:dyDescent="0.25">
      <c r="A693" s="82">
        <v>42442</v>
      </c>
      <c r="B693" s="83">
        <v>0.15383387042843449</v>
      </c>
      <c r="C693" s="83">
        <v>6.4258577746043322E-2</v>
      </c>
      <c r="D693" s="83">
        <v>6.5333564037339684E-2</v>
      </c>
      <c r="E693" s="83">
        <v>9.8468570274487868E-2</v>
      </c>
      <c r="F693" s="83">
        <v>6.2928575164153774E-2</v>
      </c>
      <c r="G693" s="83">
        <v>8.6228879133917788E-2</v>
      </c>
      <c r="H693" s="84">
        <v>-0.223384295927508</v>
      </c>
    </row>
    <row r="694" spans="1:8" x14ac:dyDescent="0.25">
      <c r="A694" s="79">
        <v>42449</v>
      </c>
      <c r="B694" s="80">
        <v>0.18374173175950051</v>
      </c>
      <c r="C694" s="80">
        <v>6.0234580680136901E-2</v>
      </c>
      <c r="D694" s="80">
        <v>7.0241381001344541E-2</v>
      </c>
      <c r="E694" s="80">
        <v>0.1003024197362417</v>
      </c>
      <c r="F694" s="80">
        <v>6.6953109464811283E-2</v>
      </c>
      <c r="G694" s="80">
        <v>0.1222660599070234</v>
      </c>
      <c r="H694" s="81">
        <v>-0.2362558190300573</v>
      </c>
    </row>
    <row r="695" spans="1:8" x14ac:dyDescent="0.25">
      <c r="A695" s="82">
        <v>42456</v>
      </c>
      <c r="B695" s="83">
        <v>7.5810287415033109E-2</v>
      </c>
      <c r="C695" s="83">
        <v>3.3505272813460357E-2</v>
      </c>
      <c r="D695" s="83">
        <v>3.2955230808634051E-2</v>
      </c>
      <c r="E695" s="83">
        <v>4.6057532823373618E-2</v>
      </c>
      <c r="F695" s="83">
        <v>1.9568757345412899E-2</v>
      </c>
      <c r="G695" s="83">
        <v>4.4777655771200853E-2</v>
      </c>
      <c r="H695" s="84">
        <v>-0.1010541621470487</v>
      </c>
    </row>
    <row r="696" spans="1:8" x14ac:dyDescent="0.25">
      <c r="A696" s="79">
        <v>42463</v>
      </c>
      <c r="B696" s="80">
        <v>0.11386981760118629</v>
      </c>
      <c r="C696" s="80">
        <v>3.5175617031229421E-2</v>
      </c>
      <c r="D696" s="80">
        <v>4.3262399583680618E-2</v>
      </c>
      <c r="E696" s="80">
        <v>5.6729835163690949E-2</v>
      </c>
      <c r="F696" s="80">
        <v>4.2728279251325378E-2</v>
      </c>
      <c r="G696" s="80">
        <v>8.4888964517880514E-2</v>
      </c>
      <c r="H696" s="81">
        <v>-0.1489152779466206</v>
      </c>
    </row>
    <row r="697" spans="1:8" x14ac:dyDescent="0.25">
      <c r="A697" s="82">
        <v>42470</v>
      </c>
      <c r="B697" s="83">
        <v>8.9815341419636471E-2</v>
      </c>
      <c r="C697" s="83">
        <v>5.1463921960592962E-2</v>
      </c>
      <c r="D697" s="83">
        <v>4.0297167801211543E-2</v>
      </c>
      <c r="E697" s="83">
        <v>6.2962368276203537E-2</v>
      </c>
      <c r="F697" s="83">
        <v>1.554361401191697E-2</v>
      </c>
      <c r="G697" s="83">
        <v>5.8382320699887739E-2</v>
      </c>
      <c r="H697" s="84">
        <v>-0.13883405133017629</v>
      </c>
    </row>
    <row r="698" spans="1:8" x14ac:dyDescent="0.25">
      <c r="A698" s="79">
        <v>42477</v>
      </c>
      <c r="B698" s="80">
        <v>0.1110618991927777</v>
      </c>
      <c r="C698" s="80">
        <v>4.3314382724326909E-2</v>
      </c>
      <c r="D698" s="80">
        <v>3.9955937178092302E-2</v>
      </c>
      <c r="E698" s="80">
        <v>7.0885148925403291E-2</v>
      </c>
      <c r="F698" s="80">
        <v>3.8974159979713381E-2</v>
      </c>
      <c r="G698" s="80">
        <v>7.9133356159313287E-2</v>
      </c>
      <c r="H698" s="81">
        <v>-0.1612010857740715</v>
      </c>
    </row>
    <row r="699" spans="1:8" x14ac:dyDescent="0.25">
      <c r="A699" s="82">
        <v>42484</v>
      </c>
      <c r="B699" s="83">
        <v>0.11695006709492731</v>
      </c>
      <c r="C699" s="83">
        <v>3.9182462568955023E-2</v>
      </c>
      <c r="D699" s="83">
        <v>5.3741480462202958E-2</v>
      </c>
      <c r="E699" s="83">
        <v>8.5099426300970865E-2</v>
      </c>
      <c r="F699" s="83">
        <v>2.5844487996168179E-2</v>
      </c>
      <c r="G699" s="83">
        <v>7.3305522131103015E-2</v>
      </c>
      <c r="H699" s="84">
        <v>-0.16022331236447271</v>
      </c>
    </row>
    <row r="700" spans="1:8" x14ac:dyDescent="0.25">
      <c r="A700" s="79">
        <v>42491</v>
      </c>
      <c r="B700" s="80">
        <v>0.10128743824056539</v>
      </c>
      <c r="C700" s="80">
        <v>5.2740075619969393E-2</v>
      </c>
      <c r="D700" s="80">
        <v>4.9708133009684012E-2</v>
      </c>
      <c r="E700" s="80">
        <v>6.1301683329703843E-2</v>
      </c>
      <c r="F700" s="80">
        <v>3.046693385845587E-2</v>
      </c>
      <c r="G700" s="80">
        <v>8.0849519157412522E-2</v>
      </c>
      <c r="H700" s="81">
        <v>-0.1737789067346602</v>
      </c>
    </row>
    <row r="701" spans="1:8" x14ac:dyDescent="0.25">
      <c r="A701" s="82">
        <v>42498</v>
      </c>
      <c r="B701" s="83">
        <v>7.512785840184906E-2</v>
      </c>
      <c r="C701" s="83">
        <v>3.7154163420756371E-2</v>
      </c>
      <c r="D701" s="83">
        <v>5.0029309429294198E-2</v>
      </c>
      <c r="E701" s="83">
        <v>3.6813641354072342E-2</v>
      </c>
      <c r="F701" s="83">
        <v>4.0818369572068497E-2</v>
      </c>
      <c r="G701" s="83">
        <v>5.1888182454001529E-2</v>
      </c>
      <c r="H701" s="84">
        <v>-0.14157580782834389</v>
      </c>
    </row>
    <row r="702" spans="1:8" x14ac:dyDescent="0.25">
      <c r="A702" s="79">
        <v>42505</v>
      </c>
      <c r="B702" s="80">
        <v>6.2779147972348417E-2</v>
      </c>
      <c r="C702" s="80">
        <v>3.0531156801560998E-2</v>
      </c>
      <c r="D702" s="80">
        <v>3.5239771829131961E-2</v>
      </c>
      <c r="E702" s="80">
        <v>4.3657714806772843E-2</v>
      </c>
      <c r="F702" s="80">
        <v>1.8797441879468191E-2</v>
      </c>
      <c r="G702" s="80">
        <v>4.4575159938537279E-2</v>
      </c>
      <c r="H702" s="81">
        <v>-0.1100220972831229</v>
      </c>
    </row>
    <row r="703" spans="1:8" x14ac:dyDescent="0.25">
      <c r="A703" s="82">
        <v>42512</v>
      </c>
      <c r="B703" s="83">
        <v>7.0215532586211465E-2</v>
      </c>
      <c r="C703" s="83">
        <v>3.3559853137710038E-2</v>
      </c>
      <c r="D703" s="83">
        <v>4.2387739092156873E-2</v>
      </c>
      <c r="E703" s="83">
        <v>3.5382869604521687E-2</v>
      </c>
      <c r="F703" s="83">
        <v>3.2863109889832452E-2</v>
      </c>
      <c r="G703" s="83">
        <v>6.3757570295160382E-2</v>
      </c>
      <c r="H703" s="84">
        <v>-0.13773560943317001</v>
      </c>
    </row>
    <row r="704" spans="1:8" x14ac:dyDescent="0.25">
      <c r="A704" s="79">
        <v>42519</v>
      </c>
      <c r="B704" s="80">
        <v>8.0860615301183575E-2</v>
      </c>
      <c r="C704" s="80">
        <v>3.7832259983659952E-2</v>
      </c>
      <c r="D704" s="80">
        <v>3.243722455341351E-2</v>
      </c>
      <c r="E704" s="80">
        <v>5.2139254335199219E-2</v>
      </c>
      <c r="F704" s="80">
        <v>4.7195998605612348E-2</v>
      </c>
      <c r="G704" s="80">
        <v>6.248259584103643E-2</v>
      </c>
      <c r="H704" s="81">
        <v>-0.1512267180177379</v>
      </c>
    </row>
    <row r="705" spans="1:8" x14ac:dyDescent="0.25">
      <c r="A705" s="82">
        <v>42526</v>
      </c>
      <c r="B705" s="83">
        <v>5.7307181844033328E-2</v>
      </c>
      <c r="C705" s="83">
        <v>3.3089915178660043E-2</v>
      </c>
      <c r="D705" s="83">
        <v>3.8392404755467582E-2</v>
      </c>
      <c r="E705" s="83">
        <v>2.943246805440497E-2</v>
      </c>
      <c r="F705" s="83">
        <v>3.7532869260449249E-2</v>
      </c>
      <c r="G705" s="83">
        <v>4.4966518811054658E-2</v>
      </c>
      <c r="H705" s="84">
        <v>-0.12610699421600319</v>
      </c>
    </row>
    <row r="706" spans="1:8" x14ac:dyDescent="0.25">
      <c r="A706" s="79">
        <v>42533</v>
      </c>
      <c r="B706" s="80">
        <v>9.2687232285219717E-2</v>
      </c>
      <c r="C706" s="80">
        <v>4.4690996112282153E-2</v>
      </c>
      <c r="D706" s="80">
        <v>3.6632483438020731E-2</v>
      </c>
      <c r="E706" s="80">
        <v>6.4942902517286294E-2</v>
      </c>
      <c r="F706" s="80">
        <v>4.8633090262581939E-2</v>
      </c>
      <c r="G706" s="80">
        <v>7.8841536451279448E-2</v>
      </c>
      <c r="H706" s="81">
        <v>-0.18105377649623081</v>
      </c>
    </row>
    <row r="707" spans="1:8" x14ac:dyDescent="0.25">
      <c r="A707" s="82">
        <v>42540</v>
      </c>
      <c r="B707" s="83">
        <v>0.14927585871169169</v>
      </c>
      <c r="C707" s="83">
        <v>6.7020781741699426E-2</v>
      </c>
      <c r="D707" s="83">
        <v>6.2597018113554739E-2</v>
      </c>
      <c r="E707" s="83">
        <v>0.1148550773260489</v>
      </c>
      <c r="F707" s="83">
        <v>5.2136103547474687E-2</v>
      </c>
      <c r="G707" s="83">
        <v>9.4306920783134171E-2</v>
      </c>
      <c r="H707" s="84">
        <v>-0.24164004280022019</v>
      </c>
    </row>
    <row r="708" spans="1:8" x14ac:dyDescent="0.25">
      <c r="A708" s="79">
        <v>42547</v>
      </c>
      <c r="B708" s="80">
        <v>0.29556235690172128</v>
      </c>
      <c r="C708" s="80">
        <v>6.9044272543386187E-2</v>
      </c>
      <c r="D708" s="80">
        <v>8.6649816641850508E-2</v>
      </c>
      <c r="E708" s="80">
        <v>0.15325417896471771</v>
      </c>
      <c r="F708" s="80">
        <v>0.1100917036353761</v>
      </c>
      <c r="G708" s="80">
        <v>0.15980361285628131</v>
      </c>
      <c r="H708" s="81">
        <v>-0.28328122773989051</v>
      </c>
    </row>
    <row r="709" spans="1:8" x14ac:dyDescent="0.25">
      <c r="A709" s="82">
        <v>42554</v>
      </c>
      <c r="B709" s="83">
        <v>0.23009199660381779</v>
      </c>
      <c r="C709" s="83">
        <v>5.4678806533965327E-2</v>
      </c>
      <c r="D709" s="83">
        <v>5.6908692112007983E-2</v>
      </c>
      <c r="E709" s="83">
        <v>0.1387445138817274</v>
      </c>
      <c r="F709" s="83">
        <v>5.0565942930105572E-2</v>
      </c>
      <c r="G709" s="83">
        <v>0.1239176812566149</v>
      </c>
      <c r="H709" s="84">
        <v>-0.19472364011060339</v>
      </c>
    </row>
    <row r="710" spans="1:8" x14ac:dyDescent="0.25">
      <c r="A710" s="79">
        <v>42561</v>
      </c>
      <c r="B710" s="80">
        <v>0.1698719363991103</v>
      </c>
      <c r="C710" s="80">
        <v>4.1714703038280197E-2</v>
      </c>
      <c r="D710" s="80">
        <v>4.2158956269424432E-2</v>
      </c>
      <c r="E710" s="80">
        <v>0.11070468041816579</v>
      </c>
      <c r="F710" s="80">
        <v>4.0792678313438392E-2</v>
      </c>
      <c r="G710" s="80">
        <v>8.6471977533528088E-2</v>
      </c>
      <c r="H710" s="81">
        <v>-0.15197105917372661</v>
      </c>
    </row>
    <row r="711" spans="1:8" x14ac:dyDescent="0.25">
      <c r="A711" s="82">
        <v>42568</v>
      </c>
      <c r="B711" s="83">
        <v>0.1245853200771168</v>
      </c>
      <c r="C711" s="83">
        <v>3.740526876332663E-2</v>
      </c>
      <c r="D711" s="83">
        <v>4.5799671515956437E-2</v>
      </c>
      <c r="E711" s="83">
        <v>6.9593506289926596E-2</v>
      </c>
      <c r="F711" s="83">
        <v>4.1302688706342898E-2</v>
      </c>
      <c r="G711" s="83">
        <v>6.1923845222248357E-2</v>
      </c>
      <c r="H711" s="84">
        <v>-0.13143966042068411</v>
      </c>
    </row>
    <row r="712" spans="1:8" x14ac:dyDescent="0.25">
      <c r="A712" s="79">
        <v>42575</v>
      </c>
      <c r="B712" s="80">
        <v>9.281818285035448E-2</v>
      </c>
      <c r="C712" s="80">
        <v>3.1488381825484822E-2</v>
      </c>
      <c r="D712" s="80">
        <v>2.9922103098978341E-2</v>
      </c>
      <c r="E712" s="80">
        <v>5.1720395290252567E-2</v>
      </c>
      <c r="F712" s="80">
        <v>2.2363681663359201E-2</v>
      </c>
      <c r="G712" s="80">
        <v>5.4284318839868978E-2</v>
      </c>
      <c r="H712" s="81">
        <v>-9.6960697867589429E-2</v>
      </c>
    </row>
    <row r="713" spans="1:8" x14ac:dyDescent="0.25">
      <c r="A713" s="82">
        <v>42582</v>
      </c>
      <c r="B713" s="83">
        <v>7.6778997703628837E-2</v>
      </c>
      <c r="C713" s="83">
        <v>2.9116395419362461E-2</v>
      </c>
      <c r="D713" s="83">
        <v>2.79235666437627E-2</v>
      </c>
      <c r="E713" s="83">
        <v>4.0072792389905458E-2</v>
      </c>
      <c r="F713" s="83">
        <v>1.5483970858701729E-2</v>
      </c>
      <c r="G713" s="83">
        <v>4.4452840040488807E-2</v>
      </c>
      <c r="H713" s="84">
        <v>-8.027056764859232E-2</v>
      </c>
    </row>
    <row r="714" spans="1:8" x14ac:dyDescent="0.25">
      <c r="A714" s="79">
        <v>42589</v>
      </c>
      <c r="B714" s="80">
        <v>0.1376020048247453</v>
      </c>
      <c r="C714" s="80">
        <v>4.3961444920695841E-2</v>
      </c>
      <c r="D714" s="80">
        <v>4.7399794279202212E-2</v>
      </c>
      <c r="E714" s="80">
        <v>7.5440623449522848E-2</v>
      </c>
      <c r="F714" s="80">
        <v>4.8855616830158981E-2</v>
      </c>
      <c r="G714" s="80">
        <v>6.6201586260259349E-2</v>
      </c>
      <c r="H714" s="81">
        <v>-0.14425706091509391</v>
      </c>
    </row>
    <row r="715" spans="1:8" x14ac:dyDescent="0.25">
      <c r="A715" s="82">
        <v>42596</v>
      </c>
      <c r="B715" s="83">
        <v>9.8220511719191467E-2</v>
      </c>
      <c r="C715" s="83">
        <v>3.0525194025920729E-2</v>
      </c>
      <c r="D715" s="83">
        <v>3.0824796611426009E-2</v>
      </c>
      <c r="E715" s="83">
        <v>5.9544868546624843E-2</v>
      </c>
      <c r="F715" s="83">
        <v>1.998772863694431E-2</v>
      </c>
      <c r="G715" s="83">
        <v>5.7161303847229672E-2</v>
      </c>
      <c r="H715" s="84">
        <v>-9.98233799489541E-2</v>
      </c>
    </row>
    <row r="716" spans="1:8" x14ac:dyDescent="0.25">
      <c r="A716" s="79">
        <v>42603</v>
      </c>
      <c r="B716" s="80">
        <v>9.2106076215708266E-2</v>
      </c>
      <c r="C716" s="80">
        <v>3.3299339476099983E-2</v>
      </c>
      <c r="D716" s="80">
        <v>3.6251153185881568E-2</v>
      </c>
      <c r="E716" s="80">
        <v>4.8336614680547098E-2</v>
      </c>
      <c r="F716" s="80">
        <v>3.1936565116322722E-2</v>
      </c>
      <c r="G716" s="80">
        <v>4.5089532514357523E-2</v>
      </c>
      <c r="H716" s="81">
        <v>-0.1028071287575006</v>
      </c>
    </row>
    <row r="717" spans="1:8" x14ac:dyDescent="0.25">
      <c r="A717" s="82">
        <v>42610</v>
      </c>
      <c r="B717" s="83">
        <v>7.877273039506355E-2</v>
      </c>
      <c r="C717" s="83">
        <v>2.6793267793142811E-2</v>
      </c>
      <c r="D717" s="83">
        <v>2.9970260120798242E-2</v>
      </c>
      <c r="E717" s="83">
        <v>3.7539398000992631E-2</v>
      </c>
      <c r="F717" s="83">
        <v>2.3944036185549852E-2</v>
      </c>
      <c r="G717" s="83">
        <v>4.5187570037563997E-2</v>
      </c>
      <c r="H717" s="84">
        <v>-8.4661801742983989E-2</v>
      </c>
    </row>
    <row r="718" spans="1:8" x14ac:dyDescent="0.25">
      <c r="A718" s="79">
        <v>42617</v>
      </c>
      <c r="B718" s="80">
        <v>8.2687016026748772E-2</v>
      </c>
      <c r="C718" s="80">
        <v>2.701462032629617E-2</v>
      </c>
      <c r="D718" s="80">
        <v>2.7261794868035229E-2</v>
      </c>
      <c r="E718" s="80">
        <v>3.2886023600348958E-2</v>
      </c>
      <c r="F718" s="80">
        <v>2.5962070161589419E-2</v>
      </c>
      <c r="G718" s="80">
        <v>5.4241879200848928E-2</v>
      </c>
      <c r="H718" s="81">
        <v>-8.467937213036994E-2</v>
      </c>
    </row>
    <row r="719" spans="1:8" x14ac:dyDescent="0.25">
      <c r="A719" s="82">
        <v>42624</v>
      </c>
      <c r="B719" s="83">
        <v>0.10023569026008169</v>
      </c>
      <c r="C719" s="83">
        <v>3.3426464769822063E-2</v>
      </c>
      <c r="D719" s="83">
        <v>4.3622254381150298E-2</v>
      </c>
      <c r="E719" s="83">
        <v>5.6732084372668301E-2</v>
      </c>
      <c r="F719" s="83">
        <v>2.9075246751791999E-2</v>
      </c>
      <c r="G719" s="83">
        <v>4.5398521053141239E-2</v>
      </c>
      <c r="H719" s="84">
        <v>-0.1080188810684922</v>
      </c>
    </row>
    <row r="720" spans="1:8" x14ac:dyDescent="0.25">
      <c r="A720" s="79">
        <v>42631</v>
      </c>
      <c r="B720" s="80">
        <v>7.0129874748239701E-2</v>
      </c>
      <c r="C720" s="80">
        <v>2.5165999871444449E-2</v>
      </c>
      <c r="D720" s="80">
        <v>2.6927584480458001E-2</v>
      </c>
      <c r="E720" s="80">
        <v>3.124984496514293E-2</v>
      </c>
      <c r="F720" s="80">
        <v>2.2223341117522149E-2</v>
      </c>
      <c r="G720" s="80">
        <v>3.735207203912437E-2</v>
      </c>
      <c r="H720" s="81">
        <v>-7.2788967725452208E-2</v>
      </c>
    </row>
    <row r="721" spans="1:8" x14ac:dyDescent="0.25">
      <c r="A721" s="82">
        <v>42638</v>
      </c>
      <c r="B721" s="83">
        <v>6.5138079140663899E-2</v>
      </c>
      <c r="C721" s="83">
        <v>2.3391849494040131E-2</v>
      </c>
      <c r="D721" s="83">
        <v>2.7227659422325641E-2</v>
      </c>
      <c r="E721" s="83">
        <v>3.3607442245021622E-2</v>
      </c>
      <c r="F721" s="83">
        <v>7.4220760744865113E-3</v>
      </c>
      <c r="G721" s="83">
        <v>3.6330561256322773E-2</v>
      </c>
      <c r="H721" s="84">
        <v>-6.2841509351532779E-2</v>
      </c>
    </row>
    <row r="722" spans="1:8" x14ac:dyDescent="0.25">
      <c r="A722" s="79">
        <v>42645</v>
      </c>
      <c r="B722" s="80">
        <v>0.1069586706162069</v>
      </c>
      <c r="C722" s="80">
        <v>3.215205470028535E-2</v>
      </c>
      <c r="D722" s="80">
        <v>2.9535647361397108E-2</v>
      </c>
      <c r="E722" s="80">
        <v>6.0127054220297078E-2</v>
      </c>
      <c r="F722" s="80">
        <v>2.073339218996488E-2</v>
      </c>
      <c r="G722" s="80">
        <v>5.8233911113613479E-2</v>
      </c>
      <c r="H722" s="81">
        <v>-9.3823388969350996E-2</v>
      </c>
    </row>
    <row r="723" spans="1:8" x14ac:dyDescent="0.25">
      <c r="A723" s="82">
        <v>42652</v>
      </c>
      <c r="B723" s="83">
        <v>0.1155630307946769</v>
      </c>
      <c r="C723" s="83">
        <v>3.096018201235717E-2</v>
      </c>
      <c r="D723" s="83">
        <v>3.5018044464057568E-2</v>
      </c>
      <c r="E723" s="83">
        <v>5.2212951554335273E-2</v>
      </c>
      <c r="F723" s="83">
        <v>3.5116161253334381E-2</v>
      </c>
      <c r="G723" s="83">
        <v>6.7661397017493435E-2</v>
      </c>
      <c r="H723" s="84">
        <v>-0.1054057055069009</v>
      </c>
    </row>
    <row r="724" spans="1:8" x14ac:dyDescent="0.25">
      <c r="A724" s="79">
        <v>42659</v>
      </c>
      <c r="B724" s="80">
        <v>0.15690216121547501</v>
      </c>
      <c r="C724" s="80">
        <v>5.0026273810633182E-2</v>
      </c>
      <c r="D724" s="80">
        <v>4.8518043666465671E-2</v>
      </c>
      <c r="E724" s="80">
        <v>6.9798571026625497E-2</v>
      </c>
      <c r="F724" s="80">
        <v>6.244324089160104E-2</v>
      </c>
      <c r="G724" s="80">
        <v>7.643219918245657E-2</v>
      </c>
      <c r="H724" s="81">
        <v>-0.15031616736230699</v>
      </c>
    </row>
    <row r="725" spans="1:8" x14ac:dyDescent="0.25">
      <c r="A725" s="82">
        <v>42666</v>
      </c>
      <c r="B725" s="83">
        <v>8.185699709826634E-2</v>
      </c>
      <c r="C725" s="83">
        <v>2.636625693988123E-2</v>
      </c>
      <c r="D725" s="83">
        <v>2.4591147689959781E-2</v>
      </c>
      <c r="E725" s="83">
        <v>4.7289458411931017E-2</v>
      </c>
      <c r="F725" s="83">
        <v>1.438302948022457E-2</v>
      </c>
      <c r="G725" s="83">
        <v>4.1250036249621161E-2</v>
      </c>
      <c r="H725" s="84">
        <v>-7.2022931673351415E-2</v>
      </c>
    </row>
    <row r="726" spans="1:8" x14ac:dyDescent="0.25">
      <c r="A726" s="79">
        <v>42673</v>
      </c>
      <c r="B726" s="80">
        <v>0.12268042772840219</v>
      </c>
      <c r="C726" s="80">
        <v>3.4056793430847512E-2</v>
      </c>
      <c r="D726" s="80">
        <v>4.2574260919798837E-2</v>
      </c>
      <c r="E726" s="80">
        <v>8.0456072695334752E-2</v>
      </c>
      <c r="F726" s="80">
        <v>3.833478657953502E-2</v>
      </c>
      <c r="G726" s="80">
        <v>4.8656967964488193E-2</v>
      </c>
      <c r="H726" s="81">
        <v>-0.1213984538616021</v>
      </c>
    </row>
    <row r="727" spans="1:8" x14ac:dyDescent="0.25">
      <c r="A727" s="82">
        <v>42680</v>
      </c>
      <c r="B727" s="83">
        <v>0.1195987494492342</v>
      </c>
      <c r="C727" s="83">
        <v>3.4933534488751583E-2</v>
      </c>
      <c r="D727" s="83">
        <v>3.9807339528376638E-2</v>
      </c>
      <c r="E727" s="83">
        <v>7.9041086084656209E-2</v>
      </c>
      <c r="F727" s="83">
        <v>3.2944586448111393E-2</v>
      </c>
      <c r="G727" s="83">
        <v>6.3004563670725752E-2</v>
      </c>
      <c r="H727" s="84">
        <v>-0.1301323607713874</v>
      </c>
    </row>
    <row r="728" spans="1:8" x14ac:dyDescent="0.25">
      <c r="A728" s="79">
        <v>42687</v>
      </c>
      <c r="B728" s="80">
        <v>0.14945177633491619</v>
      </c>
      <c r="C728" s="80">
        <v>4.855703457835734E-2</v>
      </c>
      <c r="D728" s="80">
        <v>5.0196628940852701E-2</v>
      </c>
      <c r="E728" s="80">
        <v>8.2749192275268529E-2</v>
      </c>
      <c r="F728" s="80">
        <v>5.7364407906659878E-2</v>
      </c>
      <c r="G728" s="80">
        <v>7.4107693892697918E-2</v>
      </c>
      <c r="H728" s="81">
        <v>-0.16352318125892021</v>
      </c>
    </row>
    <row r="729" spans="1:8" x14ac:dyDescent="0.25">
      <c r="A729" s="82">
        <v>42694</v>
      </c>
      <c r="B729" s="83">
        <v>8.9828353054479115E-2</v>
      </c>
      <c r="C729" s="83">
        <v>4.0679592487885628E-2</v>
      </c>
      <c r="D729" s="83">
        <v>3.9377899388664442E-2</v>
      </c>
      <c r="E729" s="83">
        <v>4.254375452628005E-2</v>
      </c>
      <c r="F729" s="83">
        <v>3.105581221225966E-2</v>
      </c>
      <c r="G729" s="83">
        <v>5.2185893516835627E-2</v>
      </c>
      <c r="H729" s="84">
        <v>-0.1160145990774463</v>
      </c>
    </row>
    <row r="730" spans="1:8" x14ac:dyDescent="0.25">
      <c r="A730" s="79">
        <v>42701</v>
      </c>
      <c r="B730" s="80">
        <v>9.0360687890141275E-2</v>
      </c>
      <c r="C730" s="80">
        <v>4.1579536730033867E-2</v>
      </c>
      <c r="D730" s="80">
        <v>3.8288702566678608E-2</v>
      </c>
      <c r="E730" s="80">
        <v>5.1474000234568017E-2</v>
      </c>
      <c r="F730" s="80">
        <v>3.2819940552899017E-2</v>
      </c>
      <c r="G730" s="80">
        <v>5.0975432761009493E-2</v>
      </c>
      <c r="H730" s="81">
        <v>-0.1247769249550477</v>
      </c>
    </row>
    <row r="731" spans="1:8" x14ac:dyDescent="0.25">
      <c r="A731" s="82">
        <v>42708</v>
      </c>
      <c r="B731" s="83">
        <v>9.1530590545180465E-2</v>
      </c>
      <c r="C731" s="83">
        <v>6.0148689909473807E-2</v>
      </c>
      <c r="D731" s="83">
        <v>4.1431298081736193E-2</v>
      </c>
      <c r="E731" s="83">
        <v>5.4740268916663351E-2</v>
      </c>
      <c r="F731" s="83">
        <v>3.9493802500801381E-2</v>
      </c>
      <c r="G731" s="83">
        <v>5.5704230413590503E-2</v>
      </c>
      <c r="H731" s="84">
        <v>-0.15998769927708481</v>
      </c>
    </row>
    <row r="732" spans="1:8" x14ac:dyDescent="0.25">
      <c r="A732" s="79">
        <v>42715</v>
      </c>
      <c r="B732" s="80">
        <v>0.1220613867266877</v>
      </c>
      <c r="C732" s="80">
        <v>4.9736755659448822E-2</v>
      </c>
      <c r="D732" s="80">
        <v>5.6024610289261367E-2</v>
      </c>
      <c r="E732" s="80">
        <v>7.0404413688262585E-2</v>
      </c>
      <c r="F732" s="80">
        <v>6.2982243903733234E-2</v>
      </c>
      <c r="G732" s="80">
        <v>7.9502907655699229E-2</v>
      </c>
      <c r="H732" s="81">
        <v>-0.19658954446971749</v>
      </c>
    </row>
    <row r="733" spans="1:8" x14ac:dyDescent="0.25">
      <c r="A733" s="82">
        <v>42722</v>
      </c>
      <c r="B733" s="83">
        <v>8.4511760136813802E-2</v>
      </c>
      <c r="C733" s="83">
        <v>4.252112694430963E-2</v>
      </c>
      <c r="D733" s="83">
        <v>5.1154686735581448E-2</v>
      </c>
      <c r="E733" s="83">
        <v>6.4403312590405493E-2</v>
      </c>
      <c r="F733" s="83">
        <v>3.5088944273203457E-2</v>
      </c>
      <c r="G733" s="83">
        <v>4.2412118630175057E-2</v>
      </c>
      <c r="H733" s="84">
        <v>-0.1510684290368613</v>
      </c>
    </row>
    <row r="734" spans="1:8" x14ac:dyDescent="0.25">
      <c r="A734" s="79">
        <v>42729</v>
      </c>
      <c r="B734" s="80">
        <v>5.2172094795681738E-2</v>
      </c>
      <c r="C734" s="80">
        <v>3.4531791439250108E-2</v>
      </c>
      <c r="D734" s="80">
        <v>2.5628603267869181E-2</v>
      </c>
      <c r="E734" s="80">
        <v>3.3838076632590322E-2</v>
      </c>
      <c r="F734" s="80">
        <v>2.3471498608601381E-2</v>
      </c>
      <c r="G734" s="80">
        <v>3.9756097825691623E-2</v>
      </c>
      <c r="H734" s="81">
        <v>-0.10505397297832091</v>
      </c>
    </row>
    <row r="735" spans="1:8" x14ac:dyDescent="0.25">
      <c r="A735" s="82">
        <v>42736</v>
      </c>
      <c r="B735" s="83">
        <v>4.4099382033029759E-2</v>
      </c>
      <c r="C735" s="83">
        <v>3.4731854543112457E-2</v>
      </c>
      <c r="D735" s="83">
        <v>2.5900916090703559E-2</v>
      </c>
      <c r="E735" s="83">
        <v>3.224035517420927E-2</v>
      </c>
      <c r="F735" s="83">
        <v>1.2959247031556469E-2</v>
      </c>
      <c r="G735" s="83">
        <v>3.7023095566756273E-2</v>
      </c>
      <c r="H735" s="84">
        <v>-9.8756086373308266E-2</v>
      </c>
    </row>
    <row r="736" spans="1:8" x14ac:dyDescent="0.25">
      <c r="A736" s="79">
        <v>42743</v>
      </c>
      <c r="B736" s="80">
        <v>6.579923009370528E-2</v>
      </c>
      <c r="C736" s="80">
        <v>3.4543063692466763E-2</v>
      </c>
      <c r="D736" s="80">
        <v>3.6730824565192277E-2</v>
      </c>
      <c r="E736" s="80">
        <v>5.3736996014489571E-2</v>
      </c>
      <c r="F736" s="80">
        <v>2.4743923236949739E-2</v>
      </c>
      <c r="G736" s="80">
        <v>3.9011054774607062E-2</v>
      </c>
      <c r="H736" s="81">
        <v>-0.12296663219000011</v>
      </c>
    </row>
    <row r="737" spans="1:8" x14ac:dyDescent="0.25">
      <c r="A737" s="82">
        <v>42750</v>
      </c>
      <c r="B737" s="83">
        <v>8.1893424659783026E-2</v>
      </c>
      <c r="C737" s="83">
        <v>3.5829444568587818E-2</v>
      </c>
      <c r="D737" s="83">
        <v>2.886386702082042E-2</v>
      </c>
      <c r="E737" s="83">
        <v>6.7137580203009944E-2</v>
      </c>
      <c r="F737" s="83">
        <v>3.6330452270617798E-2</v>
      </c>
      <c r="G737" s="83">
        <v>5.7972628524905853E-2</v>
      </c>
      <c r="H737" s="84">
        <v>-0.1442405479281588</v>
      </c>
    </row>
    <row r="738" spans="1:8" x14ac:dyDescent="0.25">
      <c r="A738" s="79">
        <v>42757</v>
      </c>
      <c r="B738" s="80">
        <v>7.0768067873777707E-2</v>
      </c>
      <c r="C738" s="80">
        <v>4.126164010824649E-2</v>
      </c>
      <c r="D738" s="80">
        <v>3.7566741231131372E-2</v>
      </c>
      <c r="E738" s="80">
        <v>3.9858792306882752E-2</v>
      </c>
      <c r="F738" s="80">
        <v>4.7656734372695082E-2</v>
      </c>
      <c r="G738" s="80">
        <v>5.5968635926158437E-2</v>
      </c>
      <c r="H738" s="81">
        <v>-0.15154447607133639</v>
      </c>
    </row>
    <row r="739" spans="1:8" x14ac:dyDescent="0.25">
      <c r="A739" s="82">
        <v>42764</v>
      </c>
      <c r="B739" s="83">
        <v>6.1474811656821338E-2</v>
      </c>
      <c r="C739" s="83">
        <v>4.160458291264478E-2</v>
      </c>
      <c r="D739" s="83">
        <v>3.6008863971887822E-2</v>
      </c>
      <c r="E739" s="83">
        <v>5.9826772979603621E-2</v>
      </c>
      <c r="F739" s="83">
        <v>2.8810336815519349E-2</v>
      </c>
      <c r="G739" s="83">
        <v>3.4948037568164447E-2</v>
      </c>
      <c r="H739" s="84">
        <v>-0.13972378259099871</v>
      </c>
    </row>
    <row r="740" spans="1:8" x14ac:dyDescent="0.25">
      <c r="A740" s="79">
        <v>42771</v>
      </c>
      <c r="B740" s="80">
        <v>8.3197594033188174E-2</v>
      </c>
      <c r="C740" s="80">
        <v>4.7095204006094238E-2</v>
      </c>
      <c r="D740" s="80">
        <v>4.5688332998924087E-2</v>
      </c>
      <c r="E740" s="80">
        <v>8.849172112665879E-2</v>
      </c>
      <c r="F740" s="80">
        <v>3.578238722332653E-2</v>
      </c>
      <c r="G740" s="80">
        <v>5.3516780083143083E-2</v>
      </c>
      <c r="H740" s="81">
        <v>-0.18737683140495859</v>
      </c>
    </row>
    <row r="741" spans="1:8" x14ac:dyDescent="0.25">
      <c r="A741" s="82">
        <v>42778</v>
      </c>
      <c r="B741" s="83">
        <v>6.2033872986026618E-2</v>
      </c>
      <c r="C741" s="83">
        <v>3.6644825923967728E-2</v>
      </c>
      <c r="D741" s="83">
        <v>3.6948304499521717E-2</v>
      </c>
      <c r="E741" s="83">
        <v>7.6785186756133328E-2</v>
      </c>
      <c r="F741" s="83">
        <v>2.017052740437416E-2</v>
      </c>
      <c r="G741" s="83">
        <v>3.013321183191946E-2</v>
      </c>
      <c r="H741" s="84">
        <v>-0.1386481834298898</v>
      </c>
    </row>
    <row r="742" spans="1:8" x14ac:dyDescent="0.25">
      <c r="A742" s="79">
        <v>42785</v>
      </c>
      <c r="B742" s="80">
        <v>4.6940757982647088E-2</v>
      </c>
      <c r="C742" s="80">
        <v>2.8982701518469441E-2</v>
      </c>
      <c r="D742" s="80">
        <v>2.9345867024622049E-2</v>
      </c>
      <c r="E742" s="80">
        <v>5.317056841482732E-2</v>
      </c>
      <c r="F742" s="80">
        <v>2.025164589107966E-2</v>
      </c>
      <c r="G742" s="80">
        <v>1.9925235728789979E-2</v>
      </c>
      <c r="H742" s="81">
        <v>-0.10473526059514141</v>
      </c>
    </row>
    <row r="743" spans="1:8" x14ac:dyDescent="0.25">
      <c r="A743" s="82">
        <v>42792</v>
      </c>
      <c r="B743" s="83">
        <v>6.8839841506138838E-2</v>
      </c>
      <c r="C743" s="83">
        <v>4.1351713181025769E-2</v>
      </c>
      <c r="D743" s="83">
        <v>4.0547985580654547E-2</v>
      </c>
      <c r="E743" s="83">
        <v>7.8820456035435901E-2</v>
      </c>
      <c r="F743" s="83">
        <v>3.948111778689932E-2</v>
      </c>
      <c r="G743" s="83">
        <v>6.2049283344960592E-2</v>
      </c>
      <c r="H743" s="84">
        <v>-0.1934107144228373</v>
      </c>
    </row>
    <row r="744" spans="1:8" x14ac:dyDescent="0.25">
      <c r="A744" s="79">
        <v>42799</v>
      </c>
      <c r="B744" s="80">
        <v>5.4935791973736797E-2</v>
      </c>
      <c r="C744" s="80">
        <v>3.0907513414515649E-2</v>
      </c>
      <c r="D744" s="80">
        <v>3.610220722850243E-2</v>
      </c>
      <c r="E744" s="80">
        <v>6.0293621045538807E-2</v>
      </c>
      <c r="F744" s="80">
        <v>3.2901245958642647E-2</v>
      </c>
      <c r="G744" s="80">
        <v>3.2367455866895462E-2</v>
      </c>
      <c r="H744" s="81">
        <v>-0.13763625154035819</v>
      </c>
    </row>
    <row r="745" spans="1:8" x14ac:dyDescent="0.25">
      <c r="A745" s="82">
        <v>42806</v>
      </c>
      <c r="B745" s="83">
        <v>5.3359429656299417E-2</v>
      </c>
      <c r="C745" s="83">
        <v>2.8420475426895811E-2</v>
      </c>
      <c r="D745" s="83">
        <v>3.8045345678475728E-2</v>
      </c>
      <c r="E745" s="83">
        <v>6.5647688872132473E-2</v>
      </c>
      <c r="F745" s="83">
        <v>2.7784896718077629E-2</v>
      </c>
      <c r="G745" s="83">
        <v>3.3597202839126282E-2</v>
      </c>
      <c r="H745" s="84">
        <v>-0.14013617987840851</v>
      </c>
    </row>
    <row r="746" spans="1:8" x14ac:dyDescent="0.25">
      <c r="A746" s="79">
        <v>42813</v>
      </c>
      <c r="B746" s="80">
        <v>4.9837305099047158E-2</v>
      </c>
      <c r="C746" s="80">
        <v>3.1439617774581229E-2</v>
      </c>
      <c r="D746" s="80">
        <v>2.5430729962780289E-2</v>
      </c>
      <c r="E746" s="80">
        <v>5.7337745853886263E-2</v>
      </c>
      <c r="F746" s="80">
        <v>3.4046118134884909E-2</v>
      </c>
      <c r="G746" s="80">
        <v>5.575728087910295E-2</v>
      </c>
      <c r="H746" s="81">
        <v>-0.1541741875061885</v>
      </c>
    </row>
    <row r="747" spans="1:8" x14ac:dyDescent="0.25">
      <c r="A747" s="82">
        <v>42820</v>
      </c>
      <c r="B747" s="83">
        <v>4.6457865551942069E-2</v>
      </c>
      <c r="C747" s="83">
        <v>3.4036655645717777E-2</v>
      </c>
      <c r="D747" s="83">
        <v>2.4110419492269702E-2</v>
      </c>
      <c r="E747" s="83">
        <v>7.2162123557251448E-2</v>
      </c>
      <c r="F747" s="83">
        <v>2.2235054574175319E-2</v>
      </c>
      <c r="G747" s="83">
        <v>5.722133932351315E-2</v>
      </c>
      <c r="H747" s="84">
        <v>-0.16330772704098531</v>
      </c>
    </row>
    <row r="748" spans="1:8" x14ac:dyDescent="0.25">
      <c r="A748" s="79">
        <v>42827</v>
      </c>
      <c r="B748" s="80">
        <v>4.0483751463441277E-2</v>
      </c>
      <c r="C748" s="80">
        <v>2.359676992621285E-2</v>
      </c>
      <c r="D748" s="80">
        <v>2.1013410199749508E-2</v>
      </c>
      <c r="E748" s="80">
        <v>4.4066377619504667E-2</v>
      </c>
      <c r="F748" s="80">
        <v>2.8579640445633221E-2</v>
      </c>
      <c r="G748" s="80">
        <v>3.4781700356506247E-2</v>
      </c>
      <c r="H748" s="81">
        <v>-0.11155414708416519</v>
      </c>
    </row>
    <row r="749" spans="1:8" x14ac:dyDescent="0.25">
      <c r="A749" s="82">
        <v>42834</v>
      </c>
      <c r="B749" s="83">
        <v>4.5132587791503913E-2</v>
      </c>
      <c r="C749" s="83">
        <v>2.4802708643064629E-2</v>
      </c>
      <c r="D749" s="83">
        <v>2.6568001557021471E-2</v>
      </c>
      <c r="E749" s="83">
        <v>5.6950573133194737E-2</v>
      </c>
      <c r="F749" s="83">
        <v>2.0720844915098399E-2</v>
      </c>
      <c r="G749" s="83">
        <v>3.7297912462642697E-2</v>
      </c>
      <c r="H749" s="84">
        <v>-0.121207452919518</v>
      </c>
    </row>
    <row r="750" spans="1:8" x14ac:dyDescent="0.25">
      <c r="A750" s="79">
        <v>42841</v>
      </c>
      <c r="B750" s="80">
        <v>3.7334968176857969E-2</v>
      </c>
      <c r="C750" s="80">
        <v>2.1866532108926449E-2</v>
      </c>
      <c r="D750" s="80">
        <v>1.609107261871344E-2</v>
      </c>
      <c r="E750" s="80">
        <v>2.5759058361252921E-2</v>
      </c>
      <c r="F750" s="80">
        <v>1.0700915708143049E-2</v>
      </c>
      <c r="G750" s="80">
        <v>3.3358263805163588E-2</v>
      </c>
      <c r="H750" s="81">
        <v>-7.0440874425341471E-2</v>
      </c>
    </row>
    <row r="751" spans="1:8" x14ac:dyDescent="0.25">
      <c r="A751" s="82">
        <v>42848</v>
      </c>
      <c r="B751" s="83">
        <v>6.5386028082474068E-2</v>
      </c>
      <c r="C751" s="83">
        <v>3.1970906769755079E-2</v>
      </c>
      <c r="D751" s="83">
        <v>2.9792659399460689E-2</v>
      </c>
      <c r="E751" s="83">
        <v>6.2299117899551892E-2</v>
      </c>
      <c r="F751" s="83">
        <v>2.3342786206540629E-2</v>
      </c>
      <c r="G751" s="83">
        <v>4.074993228265647E-2</v>
      </c>
      <c r="H751" s="84">
        <v>-0.1227693744754907</v>
      </c>
    </row>
    <row r="752" spans="1:8" x14ac:dyDescent="0.25">
      <c r="A752" s="79">
        <v>42855</v>
      </c>
      <c r="B752" s="80">
        <v>0.1175569976380391</v>
      </c>
      <c r="C752" s="80">
        <v>3.7473171922652357E-2</v>
      </c>
      <c r="D752" s="80">
        <v>4.4489762378346953E-2</v>
      </c>
      <c r="E752" s="80">
        <v>9.2021623945234124E-2</v>
      </c>
      <c r="F752" s="80">
        <v>6.1475519848788268E-2</v>
      </c>
      <c r="G752" s="80">
        <v>8.8567671668780629E-2</v>
      </c>
      <c r="H752" s="81">
        <v>-0.20647075212576321</v>
      </c>
    </row>
    <row r="753" spans="1:8" x14ac:dyDescent="0.25">
      <c r="A753" s="82">
        <v>42862</v>
      </c>
      <c r="B753" s="83">
        <v>5.2843954958440929E-2</v>
      </c>
      <c r="C753" s="83">
        <v>2.573451685142936E-2</v>
      </c>
      <c r="D753" s="83">
        <v>2.138304397260354E-2</v>
      </c>
      <c r="E753" s="83">
        <v>5.0965243587529477E-2</v>
      </c>
      <c r="F753" s="83">
        <v>2.3565135407714769E-2</v>
      </c>
      <c r="G753" s="83">
        <v>2.5902459917155111E-2</v>
      </c>
      <c r="H753" s="84">
        <v>-9.4706444777991339E-2</v>
      </c>
    </row>
    <row r="754" spans="1:8" x14ac:dyDescent="0.25">
      <c r="A754" s="79">
        <v>42869</v>
      </c>
      <c r="B754" s="80">
        <v>4.6639795530049197E-2</v>
      </c>
      <c r="C754" s="80">
        <v>2.16933598558238E-2</v>
      </c>
      <c r="D754" s="80">
        <v>1.92510989375629E-2</v>
      </c>
      <c r="E754" s="80">
        <v>3.3402752227599863E-2</v>
      </c>
      <c r="F754" s="80">
        <v>2.0727041883094859E-2</v>
      </c>
      <c r="G754" s="80">
        <v>1.8067106894593721E-2</v>
      </c>
      <c r="H754" s="81">
        <v>-6.650156426862594E-2</v>
      </c>
    </row>
    <row r="755" spans="1:8" x14ac:dyDescent="0.25">
      <c r="A755" s="82">
        <v>42876</v>
      </c>
      <c r="B755" s="83">
        <v>8.9388689571376925E-2</v>
      </c>
      <c r="C755" s="83">
        <v>3.1008429464641541E-2</v>
      </c>
      <c r="D755" s="83">
        <v>3.2932938373800368E-2</v>
      </c>
      <c r="E755" s="83">
        <v>6.3627593509500674E-2</v>
      </c>
      <c r="F755" s="83">
        <v>4.6012985592705023E-2</v>
      </c>
      <c r="G755" s="83">
        <v>4.8767408783060323E-2</v>
      </c>
      <c r="H755" s="84">
        <v>-0.13296066615233099</v>
      </c>
    </row>
    <row r="756" spans="1:8" x14ac:dyDescent="0.25">
      <c r="A756" s="79">
        <v>42883</v>
      </c>
      <c r="B756" s="80">
        <v>4.2479761759658473E-2</v>
      </c>
      <c r="C756" s="80">
        <v>1.9051679735979019E-2</v>
      </c>
      <c r="D756" s="80">
        <v>1.422105111308781E-2</v>
      </c>
      <c r="E756" s="80">
        <v>2.7584467051504469E-2</v>
      </c>
      <c r="F756" s="80">
        <v>1.301085524192748E-2</v>
      </c>
      <c r="G756" s="80">
        <v>1.7633259624790131E-2</v>
      </c>
      <c r="H756" s="81">
        <v>-4.9021551007630428E-2</v>
      </c>
    </row>
    <row r="757" spans="1:8" x14ac:dyDescent="0.25">
      <c r="A757" s="82">
        <v>42890</v>
      </c>
      <c r="B757" s="83">
        <v>7.0684494031417577E-2</v>
      </c>
      <c r="C757" s="83">
        <v>2.6717127073780031E-2</v>
      </c>
      <c r="D757" s="83">
        <v>2.119747830033096E-2</v>
      </c>
      <c r="E757" s="83">
        <v>5.611597664063589E-2</v>
      </c>
      <c r="F757" s="83">
        <v>1.8757273825798299E-2</v>
      </c>
      <c r="G757" s="83">
        <v>3.4485348970022069E-2</v>
      </c>
      <c r="H757" s="84">
        <v>-8.6588710779149675E-2</v>
      </c>
    </row>
    <row r="758" spans="1:8" x14ac:dyDescent="0.25">
      <c r="A758" s="79">
        <v>42897</v>
      </c>
      <c r="B758" s="80">
        <v>5.6102406613944673E-2</v>
      </c>
      <c r="C758" s="80">
        <v>2.226664210023014E-2</v>
      </c>
      <c r="D758" s="80">
        <v>1.519602014333208E-2</v>
      </c>
      <c r="E758" s="80">
        <v>3.9082245769960812E-2</v>
      </c>
      <c r="F758" s="80">
        <v>2.004852528648551E-2</v>
      </c>
      <c r="G758" s="80">
        <v>2.187727372083851E-2</v>
      </c>
      <c r="H758" s="81">
        <v>-6.2368300406902381E-2</v>
      </c>
    </row>
    <row r="759" spans="1:8" x14ac:dyDescent="0.25">
      <c r="A759" s="82">
        <v>42904</v>
      </c>
      <c r="B759" s="83">
        <v>7.7699536547400194E-2</v>
      </c>
      <c r="C759" s="83">
        <v>2.7803668813354759E-2</v>
      </c>
      <c r="D759" s="83">
        <v>2.3009741999342751E-2</v>
      </c>
      <c r="E759" s="83">
        <v>4.7600471662221748E-2</v>
      </c>
      <c r="F759" s="83">
        <v>2.8246770949394921E-2</v>
      </c>
      <c r="G759" s="83">
        <v>3.2844776945965402E-2</v>
      </c>
      <c r="H759" s="84">
        <v>-8.1805893822879394E-2</v>
      </c>
    </row>
    <row r="760" spans="1:8" x14ac:dyDescent="0.25">
      <c r="A760" s="79">
        <v>42911</v>
      </c>
      <c r="B760" s="80">
        <v>4.7311772098162959E-2</v>
      </c>
      <c r="C760" s="80">
        <v>1.9045955681201199E-2</v>
      </c>
      <c r="D760" s="80">
        <v>1.216489049184907E-2</v>
      </c>
      <c r="E760" s="80">
        <v>1.6077245771974152E-2</v>
      </c>
      <c r="F760" s="80">
        <v>6.1122360626167218E-3</v>
      </c>
      <c r="G760" s="80">
        <v>2.852853864314174E-2</v>
      </c>
      <c r="H760" s="81">
        <v>-3.4617094552619923E-2</v>
      </c>
    </row>
    <row r="761" spans="1:8" x14ac:dyDescent="0.25">
      <c r="A761" s="82">
        <v>42918</v>
      </c>
      <c r="B761" s="83">
        <v>0.1012478734166868</v>
      </c>
      <c r="C761" s="83">
        <v>2.7481455142600579E-2</v>
      </c>
      <c r="D761" s="83">
        <v>3.4335818406682858E-2</v>
      </c>
      <c r="E761" s="83">
        <v>4.5078836707040083E-2</v>
      </c>
      <c r="F761" s="83">
        <v>3.5802730331245723E-2</v>
      </c>
      <c r="G761" s="83">
        <v>3.3701051830079293E-2</v>
      </c>
      <c r="H761" s="84">
        <v>-7.5152019000961731E-2</v>
      </c>
    </row>
    <row r="762" spans="1:8" x14ac:dyDescent="0.25">
      <c r="A762" s="79">
        <v>42925</v>
      </c>
      <c r="B762" s="80">
        <v>6.1289985344532241E-2</v>
      </c>
      <c r="C762" s="80">
        <v>2.005751671371991E-2</v>
      </c>
      <c r="D762" s="80">
        <v>2.3220108849560401E-2</v>
      </c>
      <c r="E762" s="80">
        <v>2.3790488102040489E-2</v>
      </c>
      <c r="F762" s="80">
        <v>1.3562407752429881E-2</v>
      </c>
      <c r="G762" s="80">
        <v>2.1540383909683419E-2</v>
      </c>
      <c r="H762" s="81">
        <v>-4.0880919982901859E-2</v>
      </c>
    </row>
    <row r="763" spans="1:8" x14ac:dyDescent="0.25">
      <c r="A763" s="82">
        <v>42932</v>
      </c>
      <c r="B763" s="83">
        <v>7.3890117970559499E-2</v>
      </c>
      <c r="C763" s="83">
        <v>2.2128729725281199E-2</v>
      </c>
      <c r="D763" s="83">
        <v>1.8419226073832201E-2</v>
      </c>
      <c r="E763" s="83">
        <v>2.907026759589993E-2</v>
      </c>
      <c r="F763" s="83">
        <v>2.989112046106647E-2</v>
      </c>
      <c r="G763" s="83">
        <v>2.3429444067963181E-2</v>
      </c>
      <c r="H763" s="84">
        <v>-4.9048669953483483E-2</v>
      </c>
    </row>
    <row r="764" spans="1:8" x14ac:dyDescent="0.25">
      <c r="A764" s="79">
        <v>42939</v>
      </c>
      <c r="B764" s="80">
        <v>0.102994419884649</v>
      </c>
      <c r="C764" s="80">
        <v>2.6548091541906349E-2</v>
      </c>
      <c r="D764" s="80">
        <v>2.1702581705299259E-2</v>
      </c>
      <c r="E764" s="80">
        <v>2.668036350389676E-2</v>
      </c>
      <c r="F764" s="80">
        <v>4.4339620442652682E-2</v>
      </c>
      <c r="G764" s="80">
        <v>5.8014507800233053E-2</v>
      </c>
      <c r="H764" s="81">
        <v>-7.4290745109339112E-2</v>
      </c>
    </row>
    <row r="765" spans="1:8" x14ac:dyDescent="0.25">
      <c r="A765" s="82">
        <v>42946</v>
      </c>
      <c r="B765" s="83">
        <v>7.4825293917976057E-2</v>
      </c>
      <c r="C765" s="83">
        <v>2.0550637768613021E-2</v>
      </c>
      <c r="D765" s="83">
        <v>2.1717285688061271E-2</v>
      </c>
      <c r="E765" s="83">
        <v>2.8133660808652611E-2</v>
      </c>
      <c r="F765" s="83">
        <v>1.821082883720512E-2</v>
      </c>
      <c r="G765" s="83">
        <v>3.3076281746126722E-2</v>
      </c>
      <c r="H765" s="84">
        <v>-4.6863400930682683E-2</v>
      </c>
    </row>
    <row r="766" spans="1:8" x14ac:dyDescent="0.25">
      <c r="A766" s="79">
        <v>42953</v>
      </c>
      <c r="B766" s="80">
        <v>7.2618059104827853E-2</v>
      </c>
      <c r="C766" s="80">
        <v>2.1373342721656179E-2</v>
      </c>
      <c r="D766" s="80">
        <v>1.9374822029479141E-2</v>
      </c>
      <c r="E766" s="80">
        <v>2.1701845736458409E-2</v>
      </c>
      <c r="F766" s="80">
        <v>2.053740362683E-2</v>
      </c>
      <c r="G766" s="80">
        <v>3.1521428389870473E-2</v>
      </c>
      <c r="H766" s="81">
        <v>-4.189078339946635E-2</v>
      </c>
    </row>
    <row r="767" spans="1:8" x14ac:dyDescent="0.25">
      <c r="A767" s="82">
        <v>42960</v>
      </c>
      <c r="B767" s="83">
        <v>7.3675736357162541E-2</v>
      </c>
      <c r="C767" s="83">
        <v>2.123359090622139E-2</v>
      </c>
      <c r="D767" s="83">
        <v>1.6678583910286291E-2</v>
      </c>
      <c r="E767" s="83">
        <v>3.3513573553370007E-2</v>
      </c>
      <c r="F767" s="83">
        <v>8.6913720092314604E-3</v>
      </c>
      <c r="G767" s="83">
        <v>2.8064209911791389E-2</v>
      </c>
      <c r="H767" s="84">
        <v>-3.4505593933737991E-2</v>
      </c>
    </row>
    <row r="768" spans="1:8" x14ac:dyDescent="0.25">
      <c r="A768" s="79">
        <v>42967</v>
      </c>
      <c r="B768" s="80">
        <v>5.8766549983340931E-2</v>
      </c>
      <c r="C768" s="80">
        <v>1.667159114636255E-2</v>
      </c>
      <c r="D768" s="80">
        <v>1.4130210714051719E-2</v>
      </c>
      <c r="E768" s="80">
        <v>1.23012028976167E-2</v>
      </c>
      <c r="F768" s="80">
        <v>1.6261879564080591E-2</v>
      </c>
      <c r="G768" s="80">
        <v>2.5105090471460791E-2</v>
      </c>
      <c r="H768" s="81">
        <v>-2.5703424810231419E-2</v>
      </c>
    </row>
    <row r="769" spans="1:8" x14ac:dyDescent="0.25">
      <c r="A769" s="82">
        <v>42974</v>
      </c>
      <c r="B769" s="83">
        <v>7.6387556691296182E-2</v>
      </c>
      <c r="C769" s="83">
        <v>2.5052990098714301E-2</v>
      </c>
      <c r="D769" s="83">
        <v>1.538044392703449E-2</v>
      </c>
      <c r="E769" s="83">
        <v>2.489285895127194E-2</v>
      </c>
      <c r="F769" s="83">
        <v>1.7319639295192101E-2</v>
      </c>
      <c r="G769" s="83">
        <v>2.7273965516105829E-2</v>
      </c>
      <c r="H769" s="84">
        <v>-3.3532341097022481E-2</v>
      </c>
    </row>
    <row r="770" spans="1:8" x14ac:dyDescent="0.25">
      <c r="A770" s="79">
        <v>42981</v>
      </c>
      <c r="B770" s="80">
        <v>8.0193650585174497E-2</v>
      </c>
      <c r="C770" s="80">
        <v>1.8794554182285979E-2</v>
      </c>
      <c r="D770" s="80">
        <v>2.2922157928136431E-2</v>
      </c>
      <c r="E770" s="80">
        <v>2.3862119064660989E-2</v>
      </c>
      <c r="F770" s="80">
        <v>2.5097225153259621E-2</v>
      </c>
      <c r="G770" s="80">
        <v>2.534472157028209E-2</v>
      </c>
      <c r="H770" s="81">
        <v>-3.5827127313450613E-2</v>
      </c>
    </row>
    <row r="771" spans="1:8" x14ac:dyDescent="0.25">
      <c r="A771" s="82">
        <v>42988</v>
      </c>
      <c r="B771" s="83">
        <v>8.571660876386826E-2</v>
      </c>
      <c r="C771" s="83">
        <v>2.197927966109613E-2</v>
      </c>
      <c r="D771" s="83">
        <v>1.809587570330887E-2</v>
      </c>
      <c r="E771" s="83">
        <v>2.5238228553793259E-2</v>
      </c>
      <c r="F771" s="83">
        <v>1.751475994461052E-2</v>
      </c>
      <c r="G771" s="83">
        <v>3.524579245353613E-2</v>
      </c>
      <c r="H771" s="84">
        <v>-3.2357327552476639E-2</v>
      </c>
    </row>
    <row r="772" spans="1:8" x14ac:dyDescent="0.25">
      <c r="A772" s="79">
        <v>42995</v>
      </c>
      <c r="B772" s="80">
        <v>0.1161472857073837</v>
      </c>
      <c r="C772" s="80">
        <v>2.8787069864929259E-2</v>
      </c>
      <c r="D772" s="80">
        <v>2.1387923454008369E-2</v>
      </c>
      <c r="E772" s="80">
        <v>3.8994616284875633E-2</v>
      </c>
      <c r="F772" s="80">
        <v>3.5496123517738502E-2</v>
      </c>
      <c r="G772" s="80">
        <v>4.1883815054056472E-2</v>
      </c>
      <c r="H772" s="81">
        <v>-5.0402262468224539E-2</v>
      </c>
    </row>
    <row r="773" spans="1:8" x14ac:dyDescent="0.25">
      <c r="A773" s="82">
        <v>43002</v>
      </c>
      <c r="B773" s="83">
        <v>6.3201046313621695E-2</v>
      </c>
      <c r="C773" s="83">
        <v>1.8703441620580762E-2</v>
      </c>
      <c r="D773" s="83">
        <v>1.3865090636194221E-2</v>
      </c>
      <c r="E773" s="83">
        <v>1.098536242000453E-2</v>
      </c>
      <c r="F773" s="83">
        <v>1.8582924091476351E-2</v>
      </c>
      <c r="G773" s="83">
        <v>2.58456527311791E-2</v>
      </c>
      <c r="H773" s="84">
        <v>-2.478142518581327E-2</v>
      </c>
    </row>
    <row r="774" spans="1:8" x14ac:dyDescent="0.25">
      <c r="A774" s="79">
        <v>43009</v>
      </c>
      <c r="B774" s="80">
        <v>7.0416409246928491E-2</v>
      </c>
      <c r="C774" s="80">
        <v>1.5590089283631189E-2</v>
      </c>
      <c r="D774" s="80">
        <v>1.7541074446238099E-2</v>
      </c>
      <c r="E774" s="80">
        <v>1.9391428085024011E-2</v>
      </c>
      <c r="F774" s="80">
        <v>2.5316687587909729E-2</v>
      </c>
      <c r="G774" s="80">
        <v>2.3284560574029799E-2</v>
      </c>
      <c r="H774" s="81">
        <v>-3.0707430729904339E-2</v>
      </c>
    </row>
    <row r="775" spans="1:8" x14ac:dyDescent="0.25">
      <c r="A775" s="82">
        <v>43016</v>
      </c>
      <c r="B775" s="83">
        <v>5.5446584142320808E-2</v>
      </c>
      <c r="C775" s="83">
        <v>1.345512766486763E-2</v>
      </c>
      <c r="D775" s="83">
        <v>1.4505313911997461E-2</v>
      </c>
      <c r="E775" s="83">
        <v>1.2176179709491541E-2</v>
      </c>
      <c r="F775" s="83">
        <v>1.6206044799377931E-2</v>
      </c>
      <c r="G775" s="83">
        <v>1.9498461192355591E-2</v>
      </c>
      <c r="H775" s="84">
        <v>-2.0394543135769352E-2</v>
      </c>
    </row>
    <row r="776" spans="1:8" x14ac:dyDescent="0.25">
      <c r="A776" s="79">
        <v>43023</v>
      </c>
      <c r="B776" s="80">
        <v>6.8313524235494416E-2</v>
      </c>
      <c r="C776" s="80">
        <v>1.468684534802539E-2</v>
      </c>
      <c r="D776" s="80">
        <v>1.5059281589365609E-2</v>
      </c>
      <c r="E776" s="80">
        <v>1.712304304014884E-2</v>
      </c>
      <c r="F776" s="80">
        <v>1.6506670275744491E-2</v>
      </c>
      <c r="G776" s="80">
        <v>2.6202886048567291E-2</v>
      </c>
      <c r="H776" s="81">
        <v>-2.1265202066357201E-2</v>
      </c>
    </row>
    <row r="777" spans="1:8" x14ac:dyDescent="0.25">
      <c r="A777" s="82">
        <v>43030</v>
      </c>
      <c r="B777" s="83">
        <v>8.1529148830954773E-2</v>
      </c>
      <c r="C777" s="83">
        <v>1.6223402908360971E-2</v>
      </c>
      <c r="D777" s="83">
        <v>2.019901593009947E-2</v>
      </c>
      <c r="E777" s="83">
        <v>2.14438852523164E-2</v>
      </c>
      <c r="F777" s="83">
        <v>2.0805720337454661E-2</v>
      </c>
      <c r="G777" s="83">
        <v>2.776866119462881E-2</v>
      </c>
      <c r="H777" s="84">
        <v>-2.4911536791905539E-2</v>
      </c>
    </row>
    <row r="778" spans="1:8" x14ac:dyDescent="0.25">
      <c r="A778" s="79">
        <v>43037</v>
      </c>
      <c r="B778" s="80">
        <v>0.12970520782086631</v>
      </c>
      <c r="C778" s="80">
        <v>2.331843840182048E-2</v>
      </c>
      <c r="D778" s="80">
        <v>2.8593022515219089E-2</v>
      </c>
      <c r="E778" s="80">
        <v>1.819093954604354E-2</v>
      </c>
      <c r="F778" s="80">
        <v>3.615903835455421E-2</v>
      </c>
      <c r="G778" s="80">
        <v>6.6837452457011129E-2</v>
      </c>
      <c r="H778" s="81">
        <v>-4.3393683453782132E-2</v>
      </c>
    </row>
    <row r="779" spans="1:8" x14ac:dyDescent="0.25">
      <c r="A779" s="82">
        <v>43044</v>
      </c>
      <c r="B779" s="83">
        <v>9.0576132207910137E-2</v>
      </c>
      <c r="C779" s="83">
        <v>2.0924067381129278E-2</v>
      </c>
      <c r="D779" s="83">
        <v>1.534811670929229E-2</v>
      </c>
      <c r="E779" s="83">
        <v>2.215410670166491E-2</v>
      </c>
      <c r="F779" s="83">
        <v>2.2543187827695519E-2</v>
      </c>
      <c r="G779" s="83">
        <v>4.0282055355141087E-2</v>
      </c>
      <c r="H779" s="84">
        <v>-3.0675401767012951E-2</v>
      </c>
    </row>
    <row r="780" spans="1:8" x14ac:dyDescent="0.25">
      <c r="A780" s="79">
        <v>43051</v>
      </c>
      <c r="B780" s="80">
        <v>0.1196185681658339</v>
      </c>
      <c r="C780" s="80">
        <v>1.9799239614610671E-2</v>
      </c>
      <c r="D780" s="80">
        <v>2.5582032642966969E-2</v>
      </c>
      <c r="E780" s="80">
        <v>4.6084785153956857E-2</v>
      </c>
      <c r="F780" s="80">
        <v>1.94989748968468E-2</v>
      </c>
      <c r="G780" s="80">
        <v>4.4782308544836523E-2</v>
      </c>
      <c r="H780" s="81">
        <v>-3.6128772687383917E-2</v>
      </c>
    </row>
    <row r="781" spans="1:8" x14ac:dyDescent="0.25">
      <c r="A781" s="82">
        <v>43058</v>
      </c>
      <c r="B781" s="83">
        <v>0.10810467673087951</v>
      </c>
      <c r="C781" s="83">
        <v>2.1960515540185219E-2</v>
      </c>
      <c r="D781" s="83">
        <v>1.845851694469312E-2</v>
      </c>
      <c r="E781" s="83">
        <v>3.4118709455944481E-2</v>
      </c>
      <c r="F781" s="83">
        <v>3.2584087115438601E-2</v>
      </c>
      <c r="G781" s="83">
        <v>4.2568276698396718E-2</v>
      </c>
      <c r="H781" s="84">
        <v>-4.1585429023778632E-2</v>
      </c>
    </row>
    <row r="782" spans="1:8" x14ac:dyDescent="0.25">
      <c r="A782" s="79">
        <v>43065</v>
      </c>
      <c r="B782" s="80">
        <v>7.369450809053929E-2</v>
      </c>
      <c r="C782" s="80">
        <v>1.6649587903392628E-2</v>
      </c>
      <c r="D782" s="80">
        <v>1.4948341449765539E-2</v>
      </c>
      <c r="E782" s="80">
        <v>1.9735016247830601E-2</v>
      </c>
      <c r="F782" s="80">
        <v>2.6936773347506181E-2</v>
      </c>
      <c r="G782" s="80">
        <v>2.7487658785807029E-2</v>
      </c>
      <c r="H782" s="81">
        <v>-3.206286964376269E-2</v>
      </c>
    </row>
    <row r="783" spans="1:8" x14ac:dyDescent="0.25">
      <c r="A783" s="82">
        <v>43072</v>
      </c>
      <c r="B783" s="83">
        <v>0.10293460069286491</v>
      </c>
      <c r="C783" s="83">
        <v>2.5544915449835209E-2</v>
      </c>
      <c r="D783" s="83">
        <v>2.3182861521745961E-2</v>
      </c>
      <c r="E783" s="83">
        <v>3.3670113989912182E-2</v>
      </c>
      <c r="F783" s="83">
        <v>2.4925586899343748E-2</v>
      </c>
      <c r="G783" s="83">
        <v>3.3305342543621219E-2</v>
      </c>
      <c r="H783" s="84">
        <v>-3.7694219711593417E-2</v>
      </c>
    </row>
    <row r="784" spans="1:8" x14ac:dyDescent="0.25">
      <c r="A784" s="79">
        <v>43079</v>
      </c>
      <c r="B784" s="80">
        <v>0.15158304235784181</v>
      </c>
      <c r="C784" s="80">
        <v>3.0526120956842109E-2</v>
      </c>
      <c r="D784" s="80">
        <v>2.049412648296587E-2</v>
      </c>
      <c r="E784" s="80">
        <v>4.9495878846836691E-2</v>
      </c>
      <c r="F784" s="80">
        <v>3.8566867583873517E-2</v>
      </c>
      <c r="G784" s="80">
        <v>7.1160998919004279E-2</v>
      </c>
      <c r="H784" s="81">
        <v>-5.866095043168066E-2</v>
      </c>
    </row>
    <row r="785" spans="1:8" x14ac:dyDescent="0.25">
      <c r="A785" s="82">
        <v>43086</v>
      </c>
      <c r="B785" s="83">
        <v>9.6425459131537022E-2</v>
      </c>
      <c r="C785" s="83">
        <v>2.3158504192166769E-2</v>
      </c>
      <c r="D785" s="83">
        <v>1.8603295745295151E-2</v>
      </c>
      <c r="E785" s="83">
        <v>2.7873815901004548E-2</v>
      </c>
      <c r="F785" s="83">
        <v>2.8602181326898391E-2</v>
      </c>
      <c r="G785" s="83">
        <v>3.9108132638825392E-2</v>
      </c>
      <c r="H785" s="84">
        <v>-4.0920470672653232E-2</v>
      </c>
    </row>
    <row r="786" spans="1:8" x14ac:dyDescent="0.25">
      <c r="A786" s="79">
        <v>43093</v>
      </c>
      <c r="B786" s="80">
        <v>9.8664311240223623E-2</v>
      </c>
      <c r="C786" s="80">
        <v>2.4498795393789081E-2</v>
      </c>
      <c r="D786" s="80">
        <v>2.038975337591482E-2</v>
      </c>
      <c r="E786" s="80">
        <v>2.8812945277014491E-2</v>
      </c>
      <c r="F786" s="80">
        <v>1.6633784656896911E-2</v>
      </c>
      <c r="G786" s="80">
        <v>3.9723876631842923E-2</v>
      </c>
      <c r="H786" s="81">
        <v>-3.1394844095234603E-2</v>
      </c>
    </row>
    <row r="787" spans="1:8" x14ac:dyDescent="0.25">
      <c r="A787" s="82">
        <v>43100</v>
      </c>
      <c r="B787" s="83">
        <v>6.8449329479346288E-2</v>
      </c>
      <c r="C787" s="83">
        <v>1.495767895784662E-2</v>
      </c>
      <c r="D787" s="83">
        <v>1.6344569107135259E-2</v>
      </c>
      <c r="E787" s="83">
        <v>1.277339519589521E-2</v>
      </c>
      <c r="F787" s="83">
        <v>8.81104565232722E-3</v>
      </c>
      <c r="G787" s="83">
        <v>3.3444034640430803E-2</v>
      </c>
      <c r="H787" s="84">
        <v>-1.788139407428883E-2</v>
      </c>
    </row>
    <row r="788" spans="1:8" x14ac:dyDescent="0.25">
      <c r="A788" s="79">
        <v>43107</v>
      </c>
      <c r="B788" s="80">
        <v>6.0336509901774048E-2</v>
      </c>
      <c r="C788" s="80">
        <v>1.81362414991019E-2</v>
      </c>
      <c r="D788" s="80">
        <v>1.0804619136778571E-2</v>
      </c>
      <c r="E788" s="80">
        <v>1.3122760824360889E-2</v>
      </c>
      <c r="F788" s="80">
        <v>7.8222864962085095E-3</v>
      </c>
      <c r="G788" s="80">
        <v>2.5202824221888829E-2</v>
      </c>
      <c r="H788" s="81">
        <v>-1.475222227656465E-2</v>
      </c>
    </row>
    <row r="789" spans="1:8" x14ac:dyDescent="0.25">
      <c r="A789" s="82">
        <v>43114</v>
      </c>
      <c r="B789" s="83">
        <v>0.10625293301435459</v>
      </c>
      <c r="C789" s="83">
        <v>2.675332104345883E-2</v>
      </c>
      <c r="D789" s="83">
        <v>1.8475257228603111E-2</v>
      </c>
      <c r="E789" s="83">
        <v>2.5596595389397889E-2</v>
      </c>
      <c r="F789" s="83">
        <v>2.304109709932747E-2</v>
      </c>
      <c r="G789" s="83">
        <v>4.2542298590260243E-2</v>
      </c>
      <c r="H789" s="84">
        <v>-3.0155636336692951E-2</v>
      </c>
    </row>
    <row r="790" spans="1:8" x14ac:dyDescent="0.25">
      <c r="A790" s="79">
        <v>43121</v>
      </c>
      <c r="B790" s="80">
        <v>8.4822983301081151E-2</v>
      </c>
      <c r="C790" s="80">
        <v>2.0259139381430681E-2</v>
      </c>
      <c r="D790" s="80">
        <v>1.284803185472776E-2</v>
      </c>
      <c r="E790" s="80">
        <v>1.9087018972604671E-2</v>
      </c>
      <c r="F790" s="80">
        <v>1.3599258387552229E-2</v>
      </c>
      <c r="G790" s="80">
        <v>3.9792848164750177E-2</v>
      </c>
      <c r="H790" s="81">
        <v>-2.0763313459984362E-2</v>
      </c>
    </row>
    <row r="791" spans="1:8" x14ac:dyDescent="0.25">
      <c r="A791" s="82">
        <v>43128</v>
      </c>
      <c r="B791" s="83">
        <v>0.1279428908823064</v>
      </c>
      <c r="C791" s="83">
        <v>2.141241252634914E-2</v>
      </c>
      <c r="D791" s="83">
        <v>1.9409131685453839E-2</v>
      </c>
      <c r="E791" s="83">
        <v>3.2430641739777923E-2</v>
      </c>
      <c r="F791" s="83">
        <v>2.6876900619537659E-2</v>
      </c>
      <c r="G791" s="83">
        <v>6.3588528771256245E-2</v>
      </c>
      <c r="H791" s="84">
        <v>-3.5774724460068408E-2</v>
      </c>
    </row>
    <row r="792" spans="1:8" x14ac:dyDescent="0.25">
      <c r="A792" s="79">
        <v>43135</v>
      </c>
      <c r="B792" s="80">
        <v>0.13336520102725111</v>
      </c>
      <c r="C792" s="80">
        <v>2.4816619041320289E-2</v>
      </c>
      <c r="D792" s="80">
        <v>2.8073016305315581E-2</v>
      </c>
      <c r="E792" s="80">
        <v>5.7882219365887271E-2</v>
      </c>
      <c r="F792" s="80">
        <v>1.8504183549070539E-2</v>
      </c>
      <c r="G792" s="80">
        <v>3.940863681941717E-2</v>
      </c>
      <c r="H792" s="81">
        <v>-3.531947405375975E-2</v>
      </c>
    </row>
    <row r="793" spans="1:8" x14ac:dyDescent="0.25">
      <c r="A793" s="82">
        <v>43142</v>
      </c>
      <c r="B793" s="83">
        <v>0.14619846795363839</v>
      </c>
      <c r="C793" s="83">
        <v>2.797588621590763E-2</v>
      </c>
      <c r="D793" s="83">
        <v>3.1484562238858628E-2</v>
      </c>
      <c r="E793" s="83">
        <v>5.5048583634563601E-2</v>
      </c>
      <c r="F793" s="83">
        <v>3.8989110755291947E-2</v>
      </c>
      <c r="G793" s="83">
        <v>4.2207236394260321E-2</v>
      </c>
      <c r="H793" s="84">
        <v>-4.9506911285243732E-2</v>
      </c>
    </row>
    <row r="794" spans="1:8" x14ac:dyDescent="0.25">
      <c r="A794" s="79">
        <v>43149</v>
      </c>
      <c r="B794" s="80">
        <v>0.11508616508980719</v>
      </c>
      <c r="C794" s="80">
        <v>2.2726380980257341E-2</v>
      </c>
      <c r="D794" s="80">
        <v>1.890452038000958E-2</v>
      </c>
      <c r="E794" s="80">
        <v>5.3812966295525302E-2</v>
      </c>
      <c r="F794" s="80">
        <v>1.667548256802465E-2</v>
      </c>
      <c r="G794" s="80">
        <v>3.9528516502921808E-2</v>
      </c>
      <c r="H794" s="81">
        <v>-3.6561701636931482E-2</v>
      </c>
    </row>
    <row r="795" spans="1:8" x14ac:dyDescent="0.25">
      <c r="A795" s="82">
        <v>43156</v>
      </c>
      <c r="B795" s="83">
        <v>0.11830530159538589</v>
      </c>
      <c r="C795" s="83">
        <v>2.2293680446936769E-2</v>
      </c>
      <c r="D795" s="83">
        <v>2.429265832460625E-2</v>
      </c>
      <c r="E795" s="83">
        <v>4.1578266744260982E-2</v>
      </c>
      <c r="F795" s="83">
        <v>2.6477362937630169E-2</v>
      </c>
      <c r="G795" s="83">
        <v>4.3849715915001843E-2</v>
      </c>
      <c r="H795" s="84">
        <v>-4.0186382773050117E-2</v>
      </c>
    </row>
    <row r="796" spans="1:8" x14ac:dyDescent="0.25">
      <c r="A796" s="79">
        <v>43163</v>
      </c>
      <c r="B796" s="80">
        <v>0.13386112053027499</v>
      </c>
      <c r="C796" s="80">
        <v>2.3217717018950319E-2</v>
      </c>
      <c r="D796" s="80">
        <v>2.0607451018727439E-2</v>
      </c>
      <c r="E796" s="80">
        <v>5.6366066716921827E-2</v>
      </c>
      <c r="F796" s="80">
        <v>3.2746144540779717E-2</v>
      </c>
      <c r="G796" s="80">
        <v>5.1022405492806323E-2</v>
      </c>
      <c r="H796" s="81">
        <v>-5.0098664257910618E-2</v>
      </c>
    </row>
    <row r="797" spans="1:8" x14ac:dyDescent="0.25">
      <c r="A797" s="82">
        <v>43170</v>
      </c>
      <c r="B797" s="83">
        <v>7.6034222826859232E-2</v>
      </c>
      <c r="C797" s="83">
        <v>1.6235174363294139E-2</v>
      </c>
      <c r="D797" s="83">
        <v>1.7215414833151931E-2</v>
      </c>
      <c r="E797" s="83">
        <v>2.218381237819296E-2</v>
      </c>
      <c r="F797" s="83">
        <v>1.3996490255478059E-2</v>
      </c>
      <c r="G797" s="83">
        <v>2.955069755976061E-2</v>
      </c>
      <c r="H797" s="84">
        <v>-2.3147366563018471E-2</v>
      </c>
    </row>
    <row r="798" spans="1:8" x14ac:dyDescent="0.25">
      <c r="A798" s="79">
        <v>43177</v>
      </c>
      <c r="B798" s="80">
        <v>0.1164745871150626</v>
      </c>
      <c r="C798" s="80">
        <v>2.0134490991041119E-2</v>
      </c>
      <c r="D798" s="80">
        <v>1.8706033681072352E-2</v>
      </c>
      <c r="E798" s="80">
        <v>2.9695128566464779E-2</v>
      </c>
      <c r="F798" s="80">
        <v>1.7506173532769832E-2</v>
      </c>
      <c r="G798" s="80">
        <v>6.9693758033821787E-2</v>
      </c>
      <c r="H798" s="81">
        <v>-3.9260997690107248E-2</v>
      </c>
    </row>
    <row r="799" spans="1:8" x14ac:dyDescent="0.25">
      <c r="A799" s="82">
        <v>43184</v>
      </c>
      <c r="B799" s="83">
        <v>0.1101823851220924</v>
      </c>
      <c r="C799" s="83">
        <v>1.9171413831481441E-2</v>
      </c>
      <c r="D799" s="83">
        <v>2.131611206504656E-2</v>
      </c>
      <c r="E799" s="83">
        <v>3.1220363393074279E-2</v>
      </c>
      <c r="F799" s="83">
        <v>2.800169743311853E-2</v>
      </c>
      <c r="G799" s="83">
        <v>5.1818586952268257E-2</v>
      </c>
      <c r="H799" s="84">
        <v>-4.1345788552896667E-2</v>
      </c>
    </row>
    <row r="800" spans="1:8" x14ac:dyDescent="0.25">
      <c r="A800" s="79">
        <v>43191</v>
      </c>
      <c r="B800" s="80">
        <v>9.657722471210152E-2</v>
      </c>
      <c r="C800" s="80">
        <v>1.8159623122394278E-2</v>
      </c>
      <c r="D800" s="80">
        <v>1.6568871264218531E-2</v>
      </c>
      <c r="E800" s="80">
        <v>4.0524628992756058E-2</v>
      </c>
      <c r="F800" s="80">
        <v>1.4049327937377541E-2</v>
      </c>
      <c r="G800" s="80">
        <v>4.0062221752777183E-2</v>
      </c>
      <c r="H800" s="81">
        <v>-3.2787448357422068E-2</v>
      </c>
    </row>
    <row r="801" spans="1:8" x14ac:dyDescent="0.25">
      <c r="A801" s="82">
        <v>43198</v>
      </c>
      <c r="B801" s="83">
        <v>0.1119545710611434</v>
      </c>
      <c r="C801" s="83">
        <v>2.0157018431697132E-2</v>
      </c>
      <c r="D801" s="83">
        <v>1.9665042283520631E-2</v>
      </c>
      <c r="E801" s="83">
        <v>6.3433522581841192E-2</v>
      </c>
      <c r="F801" s="83">
        <v>1.3930247277194611E-2</v>
      </c>
      <c r="G801" s="83">
        <v>4.0043859397622131E-2</v>
      </c>
      <c r="H801" s="84">
        <v>-4.5275118910732298E-2</v>
      </c>
    </row>
    <row r="802" spans="1:8" x14ac:dyDescent="0.25">
      <c r="A802" s="79">
        <v>43205</v>
      </c>
      <c r="B802" s="80">
        <v>0.12875599055679121</v>
      </c>
      <c r="C802" s="80">
        <v>2.1984231184054841E-2</v>
      </c>
      <c r="D802" s="80">
        <v>2.064844227943698E-2</v>
      </c>
      <c r="E802" s="80">
        <v>6.8478633845362985E-2</v>
      </c>
      <c r="F802" s="80">
        <v>2.4839319925236511E-2</v>
      </c>
      <c r="G802" s="80">
        <v>5.550681209497605E-2</v>
      </c>
      <c r="H802" s="81">
        <v>-6.2701448772276153E-2</v>
      </c>
    </row>
    <row r="803" spans="1:8" x14ac:dyDescent="0.25">
      <c r="A803" s="82">
        <v>43212</v>
      </c>
      <c r="B803" s="83">
        <v>0.1214798754603591</v>
      </c>
      <c r="C803" s="83">
        <v>2.1343783217099212E-2</v>
      </c>
      <c r="D803" s="83">
        <v>2.2148792577053721E-2</v>
      </c>
      <c r="E803" s="83">
        <v>5.3301770759054373E-2</v>
      </c>
      <c r="F803" s="83">
        <v>1.8419828365577949E-2</v>
      </c>
      <c r="G803" s="83">
        <v>6.4865296352744906E-2</v>
      </c>
      <c r="H803" s="84">
        <v>-5.8599595811171058E-2</v>
      </c>
    </row>
    <row r="804" spans="1:8" x14ac:dyDescent="0.25">
      <c r="A804" s="79">
        <v>43219</v>
      </c>
      <c r="B804" s="80">
        <v>0.1170569705152439</v>
      </c>
      <c r="C804" s="80">
        <v>2.1764698847597821E-2</v>
      </c>
      <c r="D804" s="80">
        <v>2.2506644129989491E-2</v>
      </c>
      <c r="E804" s="80">
        <v>4.073729769480422E-2</v>
      </c>
      <c r="F804" s="80">
        <v>3.1177665384587629E-2</v>
      </c>
      <c r="G804" s="80">
        <v>5.7750918411088398E-2</v>
      </c>
      <c r="H804" s="81">
        <v>-5.6880253952823673E-2</v>
      </c>
    </row>
    <row r="805" spans="1:8" x14ac:dyDescent="0.25">
      <c r="A805" s="82">
        <v>43226</v>
      </c>
      <c r="B805" s="83">
        <v>9.8234363120854512E-2</v>
      </c>
      <c r="C805" s="83">
        <v>2.116145669621966E-2</v>
      </c>
      <c r="D805" s="83">
        <v>1.809253271411684E-2</v>
      </c>
      <c r="E805" s="83">
        <v>4.0155507408279639E-2</v>
      </c>
      <c r="F805" s="83">
        <v>2.8326990835352839E-2</v>
      </c>
      <c r="G805" s="83">
        <v>3.9839600963523313E-2</v>
      </c>
      <c r="H805" s="84">
        <v>-4.9341725496637782E-2</v>
      </c>
    </row>
    <row r="806" spans="1:8" x14ac:dyDescent="0.25">
      <c r="A806" s="79">
        <v>43233</v>
      </c>
      <c r="B806" s="80">
        <v>9.4687001180895375E-2</v>
      </c>
      <c r="C806" s="80">
        <v>2.0493894777001719E-2</v>
      </c>
      <c r="D806" s="80">
        <v>2.1039414326203359E-2</v>
      </c>
      <c r="E806" s="80">
        <v>3.0760844048038451E-2</v>
      </c>
      <c r="F806" s="80">
        <v>3.3803297357198399E-2</v>
      </c>
      <c r="G806" s="80">
        <v>3.7268680443808613E-2</v>
      </c>
      <c r="H806" s="81">
        <v>-4.8679129771355183E-2</v>
      </c>
    </row>
    <row r="807" spans="1:8" x14ac:dyDescent="0.25">
      <c r="A807" s="82">
        <v>43240</v>
      </c>
      <c r="B807" s="83">
        <v>0.1151773117529134</v>
      </c>
      <c r="C807" s="83">
        <v>3.670367211537981E-2</v>
      </c>
      <c r="D807" s="83">
        <v>2.183313224111379E-2</v>
      </c>
      <c r="E807" s="83">
        <v>4.0761490585663467E-2</v>
      </c>
      <c r="F807" s="83">
        <v>1.163693829067184E-2</v>
      </c>
      <c r="G807" s="83">
        <v>5.5925032469475819E-2</v>
      </c>
      <c r="H807" s="84">
        <v>-5.1682953949391319E-2</v>
      </c>
    </row>
    <row r="808" spans="1:8" x14ac:dyDescent="0.25">
      <c r="A808" s="79">
        <v>43247</v>
      </c>
      <c r="B808" s="80">
        <v>0.10579324106053919</v>
      </c>
      <c r="C808" s="80">
        <v>2.7473665335079708E-2</v>
      </c>
      <c r="D808" s="80">
        <v>3.4715429554205132E-2</v>
      </c>
      <c r="E808" s="80">
        <v>2.6942561426239589E-2</v>
      </c>
      <c r="F808" s="80">
        <v>1.939951469689807E-2</v>
      </c>
      <c r="G808" s="80">
        <v>4.7554282899042698E-2</v>
      </c>
      <c r="H808" s="81">
        <v>-5.0292212850925999E-2</v>
      </c>
    </row>
    <row r="809" spans="1:8" x14ac:dyDescent="0.25">
      <c r="A809" s="82">
        <v>43254</v>
      </c>
      <c r="B809" s="83">
        <v>0.17749622847176649</v>
      </c>
      <c r="C809" s="83">
        <v>4.0028605779372818E-2</v>
      </c>
      <c r="D809" s="83">
        <v>3.6546461147291848E-2</v>
      </c>
      <c r="E809" s="83">
        <v>6.9433965501323594E-2</v>
      </c>
      <c r="F809" s="83">
        <v>5.3428494466789649E-2</v>
      </c>
      <c r="G809" s="83">
        <v>7.8864931356692605E-2</v>
      </c>
      <c r="H809" s="84">
        <v>-0.10080622977970401</v>
      </c>
    </row>
    <row r="810" spans="1:8" x14ac:dyDescent="0.25">
      <c r="A810" s="79">
        <v>43261</v>
      </c>
      <c r="B810" s="80">
        <v>0.13358078880470561</v>
      </c>
      <c r="C810" s="80">
        <v>2.6898017496227011E-2</v>
      </c>
      <c r="D810" s="80">
        <v>3.8757880501318717E-2</v>
      </c>
      <c r="E810" s="80">
        <v>5.5188663146208253E-2</v>
      </c>
      <c r="F810" s="80">
        <v>2.2384518576292041E-2</v>
      </c>
      <c r="G810" s="80">
        <v>6.1047726256894939E-2</v>
      </c>
      <c r="H810" s="81">
        <v>-7.0696017172235351E-2</v>
      </c>
    </row>
    <row r="811" spans="1:8" x14ac:dyDescent="0.25">
      <c r="A811" s="82">
        <v>43268</v>
      </c>
      <c r="B811" s="83">
        <v>0.13414560765190731</v>
      </c>
      <c r="C811" s="83">
        <v>3.820592364605787E-2</v>
      </c>
      <c r="D811" s="83">
        <v>3.7683010410928093E-2</v>
      </c>
      <c r="E811" s="83">
        <v>4.9466094590171379E-2</v>
      </c>
      <c r="F811" s="83">
        <v>5.5490509841178703E-2</v>
      </c>
      <c r="G811" s="83">
        <v>4.966240352039087E-2</v>
      </c>
      <c r="H811" s="84">
        <v>-9.6362334356819623E-2</v>
      </c>
    </row>
    <row r="812" spans="1:8" x14ac:dyDescent="0.25">
      <c r="A812" s="79">
        <v>43275</v>
      </c>
      <c r="B812" s="80">
        <v>0.1018809897516454</v>
      </c>
      <c r="C812" s="80">
        <v>2.1777054477259021E-2</v>
      </c>
      <c r="D812" s="80">
        <v>2.257759567042613E-2</v>
      </c>
      <c r="E812" s="80">
        <v>4.4158066897070719E-2</v>
      </c>
      <c r="F812" s="80">
        <v>2.04044510839048E-2</v>
      </c>
      <c r="G812" s="80">
        <v>5.3144580774368642E-2</v>
      </c>
      <c r="H812" s="81">
        <v>-6.0180759151383913E-2</v>
      </c>
    </row>
    <row r="813" spans="1:8" x14ac:dyDescent="0.25">
      <c r="A813" s="82">
        <v>43282</v>
      </c>
      <c r="B813" s="83">
        <v>0.12116565216189699</v>
      </c>
      <c r="C813" s="83">
        <v>2.7950729739042619E-2</v>
      </c>
      <c r="D813" s="83">
        <v>2.2965299965270261E-2</v>
      </c>
      <c r="E813" s="83">
        <v>5.712499433552299E-2</v>
      </c>
      <c r="F813" s="83">
        <v>2.8093041256783861E-2</v>
      </c>
      <c r="G813" s="83">
        <v>6.019218662764967E-2</v>
      </c>
      <c r="H813" s="84">
        <v>-7.516059976237241E-2</v>
      </c>
    </row>
    <row r="814" spans="1:8" x14ac:dyDescent="0.25">
      <c r="A814" s="79">
        <v>43289</v>
      </c>
      <c r="B814" s="80">
        <v>9.5968379649603669E-2</v>
      </c>
      <c r="C814" s="80">
        <v>2.297571032765168E-2</v>
      </c>
      <c r="D814" s="80">
        <v>1.9117554536828011E-2</v>
      </c>
      <c r="E814" s="80">
        <v>3.6879149433667317E-2</v>
      </c>
      <c r="F814" s="80">
        <v>1.8995797015738579E-2</v>
      </c>
      <c r="G814" s="80">
        <v>5.1272168481790892E-2</v>
      </c>
      <c r="H814" s="81">
        <v>-5.3272000146072807E-2</v>
      </c>
    </row>
    <row r="815" spans="1:8" x14ac:dyDescent="0.25">
      <c r="A815" s="82">
        <v>43296</v>
      </c>
      <c r="B815" s="83">
        <v>8.8464386336870399E-2</v>
      </c>
      <c r="C815" s="83">
        <v>2.1871145443704609E-2</v>
      </c>
      <c r="D815" s="83">
        <v>1.823152748451002E-2</v>
      </c>
      <c r="E815" s="83">
        <v>4.1419545944380187E-2</v>
      </c>
      <c r="F815" s="83">
        <v>9.3012746928903441E-3</v>
      </c>
      <c r="G815" s="83">
        <v>4.0772597492730579E-2</v>
      </c>
      <c r="H815" s="84">
        <v>-4.3131704721345338E-2</v>
      </c>
    </row>
    <row r="816" spans="1:8" x14ac:dyDescent="0.25">
      <c r="A816" s="79">
        <v>43303</v>
      </c>
      <c r="B816" s="80">
        <v>0.1215925334348862</v>
      </c>
      <c r="C816" s="80">
        <v>2.6586010183717899E-2</v>
      </c>
      <c r="D816" s="80">
        <v>2.4718003759635811E-2</v>
      </c>
      <c r="E816" s="80">
        <v>3.2886972157675727E-2</v>
      </c>
      <c r="F816" s="80">
        <v>2.462708250475798E-2</v>
      </c>
      <c r="G816" s="80">
        <v>9.0279868283529796E-2</v>
      </c>
      <c r="H816" s="81">
        <v>-7.7505403454431021E-2</v>
      </c>
    </row>
    <row r="817" spans="1:8" x14ac:dyDescent="0.25">
      <c r="A817" s="82">
        <v>43310</v>
      </c>
      <c r="B817" s="83">
        <v>7.7867804574482502E-2</v>
      </c>
      <c r="C817" s="83">
        <v>2.0665851776975431E-2</v>
      </c>
      <c r="D817" s="83">
        <v>1.795586501764148E-2</v>
      </c>
      <c r="E817" s="83">
        <v>2.5273834698370679E-2</v>
      </c>
      <c r="F817" s="83">
        <v>1.6273566751245631E-2</v>
      </c>
      <c r="G817" s="83">
        <v>4.5153928765193703E-2</v>
      </c>
      <c r="H817" s="84">
        <v>-4.7455242434944422E-2</v>
      </c>
    </row>
    <row r="818" spans="1:8" x14ac:dyDescent="0.25">
      <c r="A818" s="79">
        <v>43317</v>
      </c>
      <c r="B818" s="80">
        <v>8.0574572221425084E-2</v>
      </c>
      <c r="C818" s="80">
        <v>2.2953295261665289E-2</v>
      </c>
      <c r="D818" s="80">
        <v>2.5380437995031799E-2</v>
      </c>
      <c r="E818" s="80">
        <v>2.120126531260836E-2</v>
      </c>
      <c r="F818" s="80">
        <v>1.5773629809306581E-2</v>
      </c>
      <c r="G818" s="80">
        <v>3.9496656159975739E-2</v>
      </c>
      <c r="H818" s="81">
        <v>-4.4230712317162683E-2</v>
      </c>
    </row>
    <row r="819" spans="1:8" x14ac:dyDescent="0.25">
      <c r="A819" s="82">
        <v>43324</v>
      </c>
      <c r="B819" s="83">
        <v>0.1226439474628062</v>
      </c>
      <c r="C819" s="83">
        <v>2.9234734863826609E-2</v>
      </c>
      <c r="D819" s="83">
        <v>3.1348230088055408E-2</v>
      </c>
      <c r="E819" s="83">
        <v>5.093206680271245E-2</v>
      </c>
      <c r="F819" s="83">
        <v>3.3880624263653021E-2</v>
      </c>
      <c r="G819" s="83">
        <v>4.9138691313211712E-2</v>
      </c>
      <c r="H819" s="84">
        <v>-7.1890399868653004E-2</v>
      </c>
    </row>
    <row r="820" spans="1:8" x14ac:dyDescent="0.25">
      <c r="A820" s="79">
        <v>43331</v>
      </c>
      <c r="B820" s="80">
        <v>9.8556474476569927E-2</v>
      </c>
      <c r="C820" s="80">
        <v>2.3034130797990989E-2</v>
      </c>
      <c r="D820" s="80">
        <v>1.966228677783486E-2</v>
      </c>
      <c r="E820" s="80">
        <v>3.8800188079959268E-2</v>
      </c>
      <c r="F820" s="80">
        <v>1.4149231669473451E-2</v>
      </c>
      <c r="G820" s="80">
        <v>5.7852240939688507E-2</v>
      </c>
      <c r="H820" s="81">
        <v>-5.4941603788377147E-2</v>
      </c>
    </row>
    <row r="821" spans="1:8" x14ac:dyDescent="0.25">
      <c r="A821" s="82">
        <v>43338</v>
      </c>
      <c r="B821" s="83">
        <v>0.10588155741297089</v>
      </c>
      <c r="C821" s="83">
        <v>2.6375990333193908E-2</v>
      </c>
      <c r="D821" s="83">
        <v>1.9358290317358119E-2</v>
      </c>
      <c r="E821" s="83">
        <v>3.9391128821386588E-2</v>
      </c>
      <c r="F821" s="83">
        <v>2.7458859250808779E-2</v>
      </c>
      <c r="G821" s="83">
        <v>5.3426113713638361E-2</v>
      </c>
      <c r="H821" s="84">
        <v>-6.0128825023414857E-2</v>
      </c>
    </row>
    <row r="822" spans="1:8" x14ac:dyDescent="0.25">
      <c r="A822" s="79">
        <v>43345</v>
      </c>
      <c r="B822" s="80">
        <v>0.1088374168293146</v>
      </c>
      <c r="C822" s="80">
        <v>2.7545565415933941E-2</v>
      </c>
      <c r="D822" s="80">
        <v>2.7255026348134009E-2</v>
      </c>
      <c r="E822" s="80">
        <v>3.6681435653391388E-2</v>
      </c>
      <c r="F822" s="80">
        <v>3.046075202092987E-2</v>
      </c>
      <c r="G822" s="80">
        <v>4.6598154210456967E-2</v>
      </c>
      <c r="H822" s="81">
        <v>-5.9703516819531573E-2</v>
      </c>
    </row>
    <row r="823" spans="1:8" x14ac:dyDescent="0.25">
      <c r="A823" s="82">
        <v>43352</v>
      </c>
      <c r="B823" s="83">
        <v>0.16776171844167709</v>
      </c>
      <c r="C823" s="83">
        <v>3.4424195587501427E-2</v>
      </c>
      <c r="D823" s="83">
        <v>2.794344546323755E-2</v>
      </c>
      <c r="E823" s="83">
        <v>6.4608357692478621E-2</v>
      </c>
      <c r="F823" s="83">
        <v>4.4461111788664111E-2</v>
      </c>
      <c r="G823" s="83">
        <v>0.101299668854186</v>
      </c>
      <c r="H823" s="84">
        <v>-0.1049750609443906</v>
      </c>
    </row>
    <row r="824" spans="1:8" x14ac:dyDescent="0.25">
      <c r="A824" s="79">
        <v>43359</v>
      </c>
      <c r="B824" s="80">
        <v>0.10283495469471481</v>
      </c>
      <c r="C824" s="80">
        <v>2.7625921463453371E-2</v>
      </c>
      <c r="D824" s="80">
        <v>2.3892388553745019E-2</v>
      </c>
      <c r="E824" s="80">
        <v>2.9912904876376632E-2</v>
      </c>
      <c r="F824" s="80">
        <v>2.5536487044283011E-2</v>
      </c>
      <c r="G824" s="80">
        <v>6.0536409679248893E-2</v>
      </c>
      <c r="H824" s="81">
        <v>-6.4669156922392126E-2</v>
      </c>
    </row>
    <row r="825" spans="1:8" x14ac:dyDescent="0.25">
      <c r="A825" s="82">
        <v>43366</v>
      </c>
      <c r="B825" s="83">
        <v>0.12180939718804799</v>
      </c>
      <c r="C825" s="83">
        <v>3.1061425366161879E-2</v>
      </c>
      <c r="D825" s="83">
        <v>2.1035216239308822E-2</v>
      </c>
      <c r="E825" s="83">
        <v>3.836708042953673E-2</v>
      </c>
      <c r="F825" s="83">
        <v>3.4578830301477861E-2</v>
      </c>
      <c r="G825" s="83">
        <v>8.9255000272923171E-2</v>
      </c>
      <c r="H825" s="84">
        <v>-9.2488155421360463E-2</v>
      </c>
    </row>
    <row r="826" spans="1:8" x14ac:dyDescent="0.25">
      <c r="A826" s="79">
        <v>43373</v>
      </c>
      <c r="B826" s="80">
        <v>8.4460585598907095E-2</v>
      </c>
      <c r="C826" s="80">
        <v>2.5399083349998429E-2</v>
      </c>
      <c r="D826" s="80">
        <v>2.7954644769421041E-2</v>
      </c>
      <c r="E826" s="80">
        <v>2.9831158768506571E-2</v>
      </c>
      <c r="F826" s="80">
        <v>1.063113005676559E-2</v>
      </c>
      <c r="G826" s="80">
        <v>5.3050017297720242E-2</v>
      </c>
      <c r="H826" s="81">
        <v>-6.2405448643504779E-2</v>
      </c>
    </row>
    <row r="827" spans="1:8" x14ac:dyDescent="0.25">
      <c r="A827" s="82">
        <v>43380</v>
      </c>
      <c r="B827" s="83">
        <v>0.187133452787072</v>
      </c>
      <c r="C827" s="83">
        <v>4.6548177261076427E-2</v>
      </c>
      <c r="D827" s="83">
        <v>4.6997828161377798E-2</v>
      </c>
      <c r="E827" s="83">
        <v>7.7744613437923299E-2</v>
      </c>
      <c r="F827" s="83">
        <v>3.6400661841039003E-2</v>
      </c>
      <c r="G827" s="83">
        <v>0.12604882010372259</v>
      </c>
      <c r="H827" s="84">
        <v>-0.14660664801806711</v>
      </c>
    </row>
    <row r="828" spans="1:8" x14ac:dyDescent="0.25">
      <c r="A828" s="79">
        <v>43387</v>
      </c>
      <c r="B828" s="80">
        <v>0.14987012029166669</v>
      </c>
      <c r="C828" s="80">
        <v>4.4465929402202148E-2</v>
      </c>
      <c r="D828" s="80">
        <v>2.739431949742617E-2</v>
      </c>
      <c r="E828" s="80">
        <v>8.0025430214976906E-2</v>
      </c>
      <c r="F828" s="80">
        <v>3.3576613339214058E-2</v>
      </c>
      <c r="G828" s="80">
        <v>8.2699345854111331E-2</v>
      </c>
      <c r="H828" s="81">
        <v>-0.11829151801626391</v>
      </c>
    </row>
    <row r="829" spans="1:8" x14ac:dyDescent="0.25">
      <c r="A829" s="82">
        <v>43394</v>
      </c>
      <c r="B829" s="83">
        <v>0.15178130826060021</v>
      </c>
      <c r="C829" s="83">
        <v>4.2622999693409783E-2</v>
      </c>
      <c r="D829" s="83">
        <v>2.7397423448893281E-2</v>
      </c>
      <c r="E829" s="83">
        <v>7.1217732469582948E-2</v>
      </c>
      <c r="F829" s="83">
        <v>2.554609576975915E-2</v>
      </c>
      <c r="G829" s="83">
        <v>0.1276736116967028</v>
      </c>
      <c r="H829" s="84">
        <v>-0.14267655481774771</v>
      </c>
    </row>
    <row r="830" spans="1:8" x14ac:dyDescent="0.25">
      <c r="A830" s="79">
        <v>43401</v>
      </c>
      <c r="B830" s="80">
        <v>0.15476874163691631</v>
      </c>
      <c r="C830" s="80">
        <v>4.4499994260450537E-2</v>
      </c>
      <c r="D830" s="80">
        <v>3.429104897689219E-2</v>
      </c>
      <c r="E830" s="80">
        <v>8.2205747973596643E-2</v>
      </c>
      <c r="F830" s="80">
        <v>3.0244562871621E-2</v>
      </c>
      <c r="G830" s="80">
        <v>0.12142007408757099</v>
      </c>
      <c r="H830" s="81">
        <v>-0.15789268653321509</v>
      </c>
    </row>
    <row r="831" spans="1:8" x14ac:dyDescent="0.25">
      <c r="A831" s="82">
        <v>43408</v>
      </c>
      <c r="B831" s="83">
        <v>0.15385490373514679</v>
      </c>
      <c r="C831" s="83">
        <v>4.3009341456067919E-2</v>
      </c>
      <c r="D831" s="83">
        <v>3.5929691822673547E-2</v>
      </c>
      <c r="E831" s="83">
        <v>8.2582867186574788E-2</v>
      </c>
      <c r="F831" s="83">
        <v>3.6857492772166142E-2</v>
      </c>
      <c r="G831" s="83">
        <v>0.1240192560691456</v>
      </c>
      <c r="H831" s="84">
        <v>-0.16854374557148119</v>
      </c>
    </row>
    <row r="832" spans="1:8" x14ac:dyDescent="0.25">
      <c r="A832" s="79">
        <v>43415</v>
      </c>
      <c r="B832" s="80">
        <v>0.14762297283157119</v>
      </c>
      <c r="C832" s="80">
        <v>4.4528824746297789E-2</v>
      </c>
      <c r="D832" s="80">
        <v>2.8380935174828301E-2</v>
      </c>
      <c r="E832" s="80">
        <v>9.5524860388128741E-2</v>
      </c>
      <c r="F832" s="80">
        <v>2.527161359246213E-2</v>
      </c>
      <c r="G832" s="80">
        <v>0.1049397277307912</v>
      </c>
      <c r="H832" s="81">
        <v>-0.15102298880093701</v>
      </c>
    </row>
    <row r="833" spans="1:8" x14ac:dyDescent="0.25">
      <c r="A833" s="82">
        <v>43422</v>
      </c>
      <c r="B833" s="83">
        <v>0.15755592145443531</v>
      </c>
      <c r="C833" s="83">
        <v>5.3951271584191031E-2</v>
      </c>
      <c r="D833" s="83">
        <v>3.5445075202000208E-2</v>
      </c>
      <c r="E833" s="83">
        <v>0.1028206729489814</v>
      </c>
      <c r="F833" s="83">
        <v>5.9699290188949317E-2</v>
      </c>
      <c r="G833" s="83">
        <v>9.3471075634089795E-2</v>
      </c>
      <c r="H833" s="84">
        <v>-0.18783146410377641</v>
      </c>
    </row>
    <row r="834" spans="1:8" x14ac:dyDescent="0.25">
      <c r="A834" s="79">
        <v>43429</v>
      </c>
      <c r="B834" s="80">
        <v>0.17553779753781371</v>
      </c>
      <c r="C834" s="80">
        <v>5.9599179454923649E-2</v>
      </c>
      <c r="D834" s="80">
        <v>4.068345749443842E-2</v>
      </c>
      <c r="E834" s="80">
        <v>0.1123681195797728</v>
      </c>
      <c r="F834" s="80">
        <v>2.9014578080548682E-2</v>
      </c>
      <c r="G834" s="80">
        <v>0.1191070447529988</v>
      </c>
      <c r="H834" s="81">
        <v>-0.1852345818248686</v>
      </c>
    </row>
    <row r="835" spans="1:8" x14ac:dyDescent="0.25">
      <c r="A835" s="82">
        <v>43436</v>
      </c>
      <c r="B835" s="83">
        <v>0.13443805196455971</v>
      </c>
      <c r="C835" s="83">
        <v>5.3508111074538317E-2</v>
      </c>
      <c r="D835" s="83">
        <v>3.283655658260598E-2</v>
      </c>
      <c r="E835" s="83">
        <v>8.9887671676671652E-2</v>
      </c>
      <c r="F835" s="83">
        <v>3.2846327820500627E-2</v>
      </c>
      <c r="G835" s="83">
        <v>8.7598558444550001E-2</v>
      </c>
      <c r="H835" s="84">
        <v>-0.1622391736343069</v>
      </c>
    </row>
    <row r="836" spans="1:8" x14ac:dyDescent="0.25">
      <c r="A836" s="79">
        <v>43443</v>
      </c>
      <c r="B836" s="80">
        <v>0.16201650670018719</v>
      </c>
      <c r="C836" s="80">
        <v>4.6758888809130851E-2</v>
      </c>
      <c r="D836" s="80">
        <v>3.8702927502079723E-2</v>
      </c>
      <c r="E836" s="80">
        <v>0.10481172381253109</v>
      </c>
      <c r="F836" s="80">
        <v>3.4448832417386069E-2</v>
      </c>
      <c r="G836" s="80">
        <v>0.13273184741043151</v>
      </c>
      <c r="H836" s="81">
        <v>-0.19543771325137199</v>
      </c>
    </row>
    <row r="837" spans="1:8" x14ac:dyDescent="0.25">
      <c r="A837" s="82">
        <v>43450</v>
      </c>
      <c r="B837" s="83">
        <v>0.14523174346506421</v>
      </c>
      <c r="C837" s="83">
        <v>5.3436642320770902E-2</v>
      </c>
      <c r="D837" s="83">
        <v>3.5710967849900993E-2</v>
      </c>
      <c r="E837" s="83">
        <v>9.7949341200173901E-2</v>
      </c>
      <c r="F837" s="83">
        <v>5.3259193755639297E-2</v>
      </c>
      <c r="G837" s="83">
        <v>0.1041277027584134</v>
      </c>
      <c r="H837" s="84">
        <v>-0.19925210441983429</v>
      </c>
    </row>
    <row r="838" spans="1:8" x14ac:dyDescent="0.25">
      <c r="A838" s="79">
        <v>43457</v>
      </c>
      <c r="B838" s="80">
        <v>0.1719824980251842</v>
      </c>
      <c r="C838" s="80">
        <v>6.3087869995012674E-2</v>
      </c>
      <c r="D838" s="80">
        <v>3.3200197794877477E-2</v>
      </c>
      <c r="E838" s="80">
        <v>0.1116286935436106</v>
      </c>
      <c r="F838" s="80">
        <v>3.9986567832827287E-2</v>
      </c>
      <c r="G838" s="80">
        <v>0.1188379852738119</v>
      </c>
      <c r="H838" s="81">
        <v>-0.19475881641495571</v>
      </c>
    </row>
    <row r="839" spans="1:8" x14ac:dyDescent="0.25">
      <c r="A839" s="82">
        <v>43464</v>
      </c>
      <c r="B839" s="83">
        <v>0.1231959524342764</v>
      </c>
      <c r="C839" s="83">
        <v>3.151526562184094E-2</v>
      </c>
      <c r="D839" s="83">
        <v>3.035977345057727E-2</v>
      </c>
      <c r="E839" s="83">
        <v>8.822312719955204E-2</v>
      </c>
      <c r="F839" s="83">
        <v>3.2124093521734183E-2</v>
      </c>
      <c r="G839" s="83">
        <v>0.1076333587366998</v>
      </c>
      <c r="H839" s="84">
        <v>-0.16665966609612781</v>
      </c>
    </row>
    <row r="840" spans="1:8" x14ac:dyDescent="0.25">
      <c r="A840" s="79">
        <v>43471</v>
      </c>
      <c r="B840" s="80">
        <v>0.14350235862349331</v>
      </c>
      <c r="C840" s="80">
        <v>5.1667464080809668E-2</v>
      </c>
      <c r="D840" s="80">
        <v>3.3863675126009483E-2</v>
      </c>
      <c r="E840" s="80">
        <v>9.6144841847222717E-2</v>
      </c>
      <c r="F840" s="80">
        <v>4.4362432217259322E-2</v>
      </c>
      <c r="G840" s="80">
        <v>0.1190998939851612</v>
      </c>
      <c r="H840" s="81">
        <v>-0.2016359486329691</v>
      </c>
    </row>
    <row r="841" spans="1:8" x14ac:dyDescent="0.25">
      <c r="A841" s="82">
        <v>43478</v>
      </c>
      <c r="B841" s="83">
        <v>0.10681014279236931</v>
      </c>
      <c r="C841" s="83">
        <v>4.2161934548811258E-2</v>
      </c>
      <c r="D841" s="83">
        <v>3.3909641502371968E-2</v>
      </c>
      <c r="E841" s="83">
        <v>7.9888018697686719E-2</v>
      </c>
      <c r="F841" s="83">
        <v>3.124512426292286E-2</v>
      </c>
      <c r="G841" s="83">
        <v>8.4133801196820165E-2</v>
      </c>
      <c r="H841" s="84">
        <v>-0.16452837741624371</v>
      </c>
    </row>
    <row r="842" spans="1:8" x14ac:dyDescent="0.25">
      <c r="A842" s="79">
        <v>43485</v>
      </c>
      <c r="B842" s="80">
        <v>0.1213384922902121</v>
      </c>
      <c r="C842" s="80">
        <v>4.0958589254266049E-2</v>
      </c>
      <c r="D842" s="80">
        <v>2.8033040386486921E-2</v>
      </c>
      <c r="E842" s="80">
        <v>0.1012372394419354</v>
      </c>
      <c r="F842" s="80">
        <v>2.8663051580972088E-2</v>
      </c>
      <c r="G842" s="80">
        <v>8.6913307355515834E-2</v>
      </c>
      <c r="H842" s="81">
        <v>-0.1644667357289642</v>
      </c>
    </row>
    <row r="843" spans="1:8" x14ac:dyDescent="0.25">
      <c r="A843" s="82">
        <v>43492</v>
      </c>
      <c r="B843" s="83">
        <v>8.1736317055797938E-2</v>
      </c>
      <c r="C843" s="83">
        <v>2.392963928164734E-2</v>
      </c>
      <c r="D843" s="83">
        <v>2.6299566376845961E-2</v>
      </c>
      <c r="E843" s="83">
        <v>6.8374327154212988E-2</v>
      </c>
      <c r="F843" s="83">
        <v>2.8080313935118631E-2</v>
      </c>
      <c r="G843" s="83">
        <v>7.8505069840697453E-2</v>
      </c>
      <c r="H843" s="84">
        <v>-0.14345259953272441</v>
      </c>
    </row>
    <row r="844" spans="1:8" x14ac:dyDescent="0.25">
      <c r="A844" s="79">
        <v>43499</v>
      </c>
      <c r="B844" s="80">
        <v>0.1105063003321755</v>
      </c>
      <c r="C844" s="80">
        <v>2.8089716501365609E-2</v>
      </c>
      <c r="D844" s="80">
        <v>3.6835280302185372E-2</v>
      </c>
      <c r="E844" s="80">
        <v>0.1016738459526461</v>
      </c>
      <c r="F844" s="80">
        <v>2.3133514645040869E-2</v>
      </c>
      <c r="G844" s="80">
        <v>0.10447518642761069</v>
      </c>
      <c r="H844" s="81">
        <v>-0.18370124349667319</v>
      </c>
    </row>
    <row r="845" spans="1:8" x14ac:dyDescent="0.25">
      <c r="A845" s="82">
        <v>43506</v>
      </c>
      <c r="B845" s="83">
        <v>8.9414994672685016E-2</v>
      </c>
      <c r="C845" s="83">
        <v>2.8505117483384999E-2</v>
      </c>
      <c r="D845" s="83">
        <v>3.47749944400286E-2</v>
      </c>
      <c r="E845" s="83">
        <v>8.1144615363148376E-2</v>
      </c>
      <c r="F845" s="83">
        <v>2.661868461996111E-2</v>
      </c>
      <c r="G845" s="83">
        <v>0.10013130692483579</v>
      </c>
      <c r="H845" s="84">
        <v>-0.18175972415867389</v>
      </c>
    </row>
    <row r="846" spans="1:8" x14ac:dyDescent="0.25">
      <c r="A846" s="79">
        <v>43513</v>
      </c>
      <c r="B846" s="80">
        <v>7.3058145092359972E-2</v>
      </c>
      <c r="C846" s="80">
        <v>2.6224671303511991E-2</v>
      </c>
      <c r="D846" s="80">
        <v>3.0169468517575761E-2</v>
      </c>
      <c r="E846" s="80">
        <v>7.27354614232021E-2</v>
      </c>
      <c r="F846" s="80">
        <v>3.5445117390312961E-2</v>
      </c>
      <c r="G846" s="80">
        <v>8.7519872935387141E-2</v>
      </c>
      <c r="H846" s="81">
        <v>-0.17903644647763001</v>
      </c>
    </row>
    <row r="847" spans="1:8" x14ac:dyDescent="0.25">
      <c r="A847" s="82">
        <v>43520</v>
      </c>
      <c r="B847" s="83">
        <v>6.8188002408091822E-2</v>
      </c>
      <c r="C847" s="83">
        <v>2.3245856716436059E-2</v>
      </c>
      <c r="D847" s="83">
        <v>2.63794425828833E-2</v>
      </c>
      <c r="E847" s="83">
        <v>5.276093277200844E-2</v>
      </c>
      <c r="F847" s="83">
        <v>1.8201474165041271E-2</v>
      </c>
      <c r="G847" s="83">
        <v>9.5813787103680201E-2</v>
      </c>
      <c r="H847" s="84">
        <v>-0.14821349093195749</v>
      </c>
    </row>
    <row r="848" spans="1:8" x14ac:dyDescent="0.25">
      <c r="A848" s="79">
        <v>43527</v>
      </c>
      <c r="B848" s="80">
        <v>4.3853133561365748E-2</v>
      </c>
      <c r="C848" s="80">
        <v>2.16484684552932E-2</v>
      </c>
      <c r="D848" s="80">
        <v>2.406405006963545E-2</v>
      </c>
      <c r="E848" s="80">
        <v>3.0115801569235542E-2</v>
      </c>
      <c r="F848" s="80">
        <v>2.4336476051650041E-2</v>
      </c>
      <c r="G848" s="80">
        <v>8.8606846726130797E-2</v>
      </c>
      <c r="H848" s="81">
        <v>-0.14491850931057931</v>
      </c>
    </row>
    <row r="849" spans="1:8" x14ac:dyDescent="0.25">
      <c r="A849" s="82">
        <v>43534</v>
      </c>
      <c r="B849" s="83">
        <v>3.6399679363277607E-2</v>
      </c>
      <c r="C849" s="83">
        <v>2.367441506298823E-2</v>
      </c>
      <c r="D849" s="83">
        <v>3.2075219792855179E-2</v>
      </c>
      <c r="E849" s="83">
        <v>2.611012765580515E-2</v>
      </c>
      <c r="F849" s="83">
        <v>3.6210595405966821E-2</v>
      </c>
      <c r="G849" s="83">
        <v>9.291354407287114E-2</v>
      </c>
      <c r="H849" s="84">
        <v>-0.17458422262720891</v>
      </c>
    </row>
    <row r="850" spans="1:8" x14ac:dyDescent="0.25">
      <c r="A850" s="79">
        <v>43541</v>
      </c>
      <c r="B850" s="80">
        <v>3.069951431921273E-2</v>
      </c>
      <c r="C850" s="80">
        <v>2.2165922320703621E-2</v>
      </c>
      <c r="D850" s="80">
        <v>1.7444740519550229E-2</v>
      </c>
      <c r="E850" s="80">
        <v>2.991025127396843E-2</v>
      </c>
      <c r="F850" s="80">
        <v>3.6079391633786137E-2</v>
      </c>
      <c r="G850" s="80">
        <v>6.3228360274466558E-2</v>
      </c>
      <c r="H850" s="81">
        <v>-0.1381291517032622</v>
      </c>
    </row>
    <row r="851" spans="1:8" x14ac:dyDescent="0.25">
      <c r="A851" s="82">
        <v>43548</v>
      </c>
      <c r="B851" s="83">
        <v>4.1937134621894058E-2</v>
      </c>
      <c r="C851" s="83">
        <v>2.396594433391417E-2</v>
      </c>
      <c r="D851" s="83">
        <v>3.3647973732265531E-2</v>
      </c>
      <c r="E851" s="83">
        <v>4.5936048498059663E-2</v>
      </c>
      <c r="F851" s="83">
        <v>3.4152754030448783E-2</v>
      </c>
      <c r="G851" s="83">
        <v>9.2814468508962605E-2</v>
      </c>
      <c r="H851" s="84">
        <v>-0.18858005448175669</v>
      </c>
    </row>
    <row r="852" spans="1:8" x14ac:dyDescent="0.25">
      <c r="A852" s="79">
        <v>43555</v>
      </c>
      <c r="B852" s="80">
        <v>4.9080159252614039E-2</v>
      </c>
      <c r="C852" s="80">
        <v>2.2964272401341149E-2</v>
      </c>
      <c r="D852" s="80">
        <v>2.8756448935621379E-2</v>
      </c>
      <c r="E852" s="80">
        <v>4.9847252206096378E-2</v>
      </c>
      <c r="F852" s="80">
        <v>1.6402660671256449E-2</v>
      </c>
      <c r="G852" s="80">
        <v>0.10670416843580111</v>
      </c>
      <c r="H852" s="81">
        <v>-0.17559464339750239</v>
      </c>
    </row>
    <row r="853" spans="1:8" x14ac:dyDescent="0.25">
      <c r="A853" s="82">
        <v>43562</v>
      </c>
      <c r="B853" s="83">
        <v>4.2389165399178641E-2</v>
      </c>
      <c r="C853" s="83">
        <v>2.5828721920181291E-2</v>
      </c>
      <c r="D853" s="83">
        <v>2.5119859628741349E-2</v>
      </c>
      <c r="E853" s="83">
        <v>5.4991024631764147E-2</v>
      </c>
      <c r="F853" s="83">
        <v>2.0255241742863191E-2</v>
      </c>
      <c r="G853" s="83">
        <v>8.7386878165050294E-2</v>
      </c>
      <c r="H853" s="84">
        <v>-0.1711925606894216</v>
      </c>
    </row>
    <row r="854" spans="1:8" x14ac:dyDescent="0.25">
      <c r="A854" s="79">
        <v>43569</v>
      </c>
      <c r="B854" s="80">
        <v>2.8067270439441221E-2</v>
      </c>
      <c r="C854" s="80">
        <v>2.006275645156886E-2</v>
      </c>
      <c r="D854" s="80">
        <v>2.3710891242768969E-2</v>
      </c>
      <c r="E854" s="80">
        <v>2.9377664154136431E-2</v>
      </c>
      <c r="F854" s="80">
        <v>3.8026575177969361E-3</v>
      </c>
      <c r="G854" s="80">
        <v>5.3856159006860617E-2</v>
      </c>
      <c r="H854" s="81">
        <v>-0.1027428579336906</v>
      </c>
    </row>
    <row r="855" spans="1:8" x14ac:dyDescent="0.25">
      <c r="A855" s="82">
        <v>43576</v>
      </c>
      <c r="B855" s="83">
        <v>2.113679688120474E-2</v>
      </c>
      <c r="C855" s="83">
        <v>1.3276578490115831E-2</v>
      </c>
      <c r="D855" s="83">
        <v>1.1041471883103161E-2</v>
      </c>
      <c r="E855" s="83">
        <v>1.271143370318076E-2</v>
      </c>
      <c r="F855" s="83">
        <v>1.8468219839693171E-3</v>
      </c>
      <c r="G855" s="83">
        <v>3.3881969389656937E-2</v>
      </c>
      <c r="H855" s="84">
        <v>-5.1621478568821273E-2</v>
      </c>
    </row>
    <row r="856" spans="1:8" x14ac:dyDescent="0.25">
      <c r="A856" s="79">
        <v>43583</v>
      </c>
      <c r="B856" s="80">
        <v>3.7039817436492033E-2</v>
      </c>
      <c r="C856" s="80">
        <v>1.7926547869886289E-2</v>
      </c>
      <c r="D856" s="80">
        <v>1.896414530943244E-2</v>
      </c>
      <c r="E856" s="80">
        <v>2.0553990828103091E-2</v>
      </c>
      <c r="F856" s="80">
        <v>1.6974215468347119E-2</v>
      </c>
      <c r="G856" s="80">
        <v>5.8938135792415372E-2</v>
      </c>
      <c r="H856" s="81">
        <v>-9.6317217831692281E-2</v>
      </c>
    </row>
    <row r="857" spans="1:8" x14ac:dyDescent="0.25">
      <c r="A857" s="82">
        <v>43590</v>
      </c>
      <c r="B857" s="83">
        <v>5.7458073929650869E-2</v>
      </c>
      <c r="C857" s="83">
        <v>3.0255071038871002E-2</v>
      </c>
      <c r="D857" s="83">
        <v>1.9360789897250701E-2</v>
      </c>
      <c r="E857" s="83">
        <v>4.0516451616843037E-2</v>
      </c>
      <c r="F857" s="83">
        <v>2.2510687651368631E-2</v>
      </c>
      <c r="G857" s="83">
        <v>9.5394762440834141E-2</v>
      </c>
      <c r="H857" s="84">
        <v>-0.15057968871551661</v>
      </c>
    </row>
    <row r="858" spans="1:8" x14ac:dyDescent="0.25">
      <c r="A858" s="79">
        <v>43597</v>
      </c>
      <c r="B858" s="80">
        <v>3.9359873609007508E-2</v>
      </c>
      <c r="C858" s="80">
        <v>1.7356851832777329E-2</v>
      </c>
      <c r="D858" s="80">
        <v>1.894542455649751E-2</v>
      </c>
      <c r="E858" s="80">
        <v>2.916813550453869E-2</v>
      </c>
      <c r="F858" s="80">
        <v>1.8456752412475769E-2</v>
      </c>
      <c r="G858" s="80">
        <v>5.9466145412838518E-2</v>
      </c>
      <c r="H858" s="81">
        <v>-0.10403343611012029</v>
      </c>
    </row>
    <row r="859" spans="1:8" x14ac:dyDescent="0.25">
      <c r="A859" s="82">
        <v>43604</v>
      </c>
      <c r="B859" s="83">
        <v>4.4055549850069632E-2</v>
      </c>
      <c r="C859" s="83">
        <v>1.837975787036112E-2</v>
      </c>
      <c r="D859" s="83">
        <v>1.7027295358973561E-2</v>
      </c>
      <c r="E859" s="83">
        <v>3.7331640952918438E-2</v>
      </c>
      <c r="F859" s="83">
        <v>1.2525126050735859E-2</v>
      </c>
      <c r="G859" s="83">
        <v>5.799264729690512E-2</v>
      </c>
      <c r="H859" s="84">
        <v>-9.9200917679824474E-2</v>
      </c>
    </row>
    <row r="860" spans="1:8" x14ac:dyDescent="0.25">
      <c r="A860" s="79">
        <v>43611</v>
      </c>
      <c r="B860" s="80">
        <v>3.891510674471424E-2</v>
      </c>
      <c r="C860" s="80">
        <v>1.7117734398226919E-2</v>
      </c>
      <c r="D860" s="80">
        <v>1.545030924046276E-2</v>
      </c>
      <c r="E860" s="80">
        <v>2.7776994694600769E-2</v>
      </c>
      <c r="F860" s="80">
        <v>1.144427189123655E-2</v>
      </c>
      <c r="G860" s="80">
        <v>5.1320620813748358E-2</v>
      </c>
      <c r="H860" s="81">
        <v>-8.4194824293561121E-2</v>
      </c>
    </row>
    <row r="861" spans="1:8" x14ac:dyDescent="0.25">
      <c r="A861" s="82">
        <v>43618</v>
      </c>
      <c r="B861" s="83">
        <v>7.4262909878953287E-2</v>
      </c>
      <c r="C861" s="83">
        <v>3.2812040042381967E-2</v>
      </c>
      <c r="D861" s="83">
        <v>2.3105464748040601E-2</v>
      </c>
      <c r="E861" s="83">
        <v>6.8500803418175729E-2</v>
      </c>
      <c r="F861" s="83">
        <v>1.4723869831123381E-2</v>
      </c>
      <c r="G861" s="83">
        <v>6.0039931305461959E-2</v>
      </c>
      <c r="H861" s="84">
        <v>-0.1249191994662303</v>
      </c>
    </row>
    <row r="862" spans="1:8" x14ac:dyDescent="0.25">
      <c r="A862" s="79">
        <v>43625</v>
      </c>
      <c r="B862" s="80">
        <v>7.513372151319353E-2</v>
      </c>
      <c r="C862" s="80">
        <v>2.6982126332094881E-2</v>
      </c>
      <c r="D862" s="80">
        <v>3.5255189115147953E-2</v>
      </c>
      <c r="E862" s="80">
        <v>6.3975104948525083E-2</v>
      </c>
      <c r="F862" s="80">
        <v>2.5188886523415228E-2</v>
      </c>
      <c r="G862" s="80">
        <v>7.4631693822644382E-2</v>
      </c>
      <c r="H862" s="81">
        <v>-0.150899279228634</v>
      </c>
    </row>
    <row r="863" spans="1:8" x14ac:dyDescent="0.25">
      <c r="A863" s="82">
        <v>43632</v>
      </c>
      <c r="B863" s="83">
        <v>5.9684336990245432E-2</v>
      </c>
      <c r="C863" s="83">
        <v>1.9718164825114539E-2</v>
      </c>
      <c r="D863" s="83">
        <v>1.8504069781774869E-2</v>
      </c>
      <c r="E863" s="83">
        <v>5.8766009727806143E-2</v>
      </c>
      <c r="F863" s="83">
        <v>1.2571912216099041E-2</v>
      </c>
      <c r="G863" s="83">
        <v>7.3387899401155643E-2</v>
      </c>
      <c r="H863" s="84">
        <v>-0.12326371896170479</v>
      </c>
    </row>
    <row r="864" spans="1:8" x14ac:dyDescent="0.25">
      <c r="A864" s="79">
        <v>43639</v>
      </c>
      <c r="B864" s="80">
        <v>6.2725987945614695E-2</v>
      </c>
      <c r="C864" s="80">
        <v>3.7771301135592822E-2</v>
      </c>
      <c r="D864" s="80">
        <v>3.3250661625771082E-2</v>
      </c>
      <c r="E864" s="80">
        <v>3.9312709323368958E-2</v>
      </c>
      <c r="F864" s="80">
        <v>2.6293543083145229E-2</v>
      </c>
      <c r="G864" s="80">
        <v>9.6865951430679664E-2</v>
      </c>
      <c r="H864" s="81">
        <v>-0.17076817865294311</v>
      </c>
    </row>
    <row r="865" spans="1:8" x14ac:dyDescent="0.25">
      <c r="A865" s="82">
        <v>43646</v>
      </c>
      <c r="B865" s="83">
        <v>3.957264900536709E-2</v>
      </c>
      <c r="C865" s="83">
        <v>1.9802922015998061E-2</v>
      </c>
      <c r="D865" s="83">
        <v>1.519558958093776E-2</v>
      </c>
      <c r="E865" s="83">
        <v>2.963487042450736E-2</v>
      </c>
      <c r="F865" s="83">
        <v>9.5997192355884737E-3</v>
      </c>
      <c r="G865" s="83">
        <v>7.8278995326569817E-2</v>
      </c>
      <c r="H865" s="84">
        <v>-0.1129394475782344</v>
      </c>
    </row>
    <row r="866" spans="1:8" x14ac:dyDescent="0.25">
      <c r="A866" s="79">
        <v>43653</v>
      </c>
      <c r="B866" s="80">
        <v>4.3566893928500453E-2</v>
      </c>
      <c r="C866" s="80">
        <v>2.43195990130987E-2</v>
      </c>
      <c r="D866" s="80">
        <v>2.255155975630125E-2</v>
      </c>
      <c r="E866" s="80">
        <v>4.1814698676123377E-2</v>
      </c>
      <c r="F866" s="80">
        <v>1.9296164458128939E-2</v>
      </c>
      <c r="G866" s="80">
        <v>7.6397853193343024E-2</v>
      </c>
      <c r="H866" s="81">
        <v>-0.14081298116849481</v>
      </c>
    </row>
    <row r="867" spans="1:8" x14ac:dyDescent="0.25">
      <c r="A867" s="82">
        <v>43660</v>
      </c>
      <c r="B867" s="83">
        <v>3.6998551885805593E-2</v>
      </c>
      <c r="C867" s="83">
        <v>2.695690025186814E-2</v>
      </c>
      <c r="D867" s="83">
        <v>2.5939571956412621E-2</v>
      </c>
      <c r="E867" s="83">
        <v>3.4128958334755988E-2</v>
      </c>
      <c r="F867" s="83">
        <v>4.2127103545620114E-3</v>
      </c>
      <c r="G867" s="83">
        <v>7.4766161464911232E-2</v>
      </c>
      <c r="H867" s="84">
        <v>-0.1290057504767044</v>
      </c>
    </row>
    <row r="868" spans="1:8" x14ac:dyDescent="0.25">
      <c r="A868" s="79">
        <v>43667</v>
      </c>
      <c r="B868" s="80">
        <v>3.2577327763472622E-2</v>
      </c>
      <c r="C868" s="80">
        <v>2.327316739190818E-2</v>
      </c>
      <c r="D868" s="80">
        <v>1.9417565733806451E-2</v>
      </c>
      <c r="E868" s="80">
        <v>2.292622950645512E-2</v>
      </c>
      <c r="F868" s="80">
        <v>1.9845717594411581E-2</v>
      </c>
      <c r="G868" s="80">
        <v>8.6207132707547554E-2</v>
      </c>
      <c r="H868" s="81">
        <v>-0.13909248517065631</v>
      </c>
    </row>
    <row r="869" spans="1:8" x14ac:dyDescent="0.25">
      <c r="A869" s="82">
        <v>43674</v>
      </c>
      <c r="B869" s="83">
        <v>3.0219072589598099E-2</v>
      </c>
      <c r="C869" s="83">
        <v>3.01019555707259E-2</v>
      </c>
      <c r="D869" s="83">
        <v>2.2166241483532099E-2</v>
      </c>
      <c r="E869" s="83">
        <v>2.4335840245510859E-2</v>
      </c>
      <c r="F869" s="83">
        <v>1.874393273089155E-2</v>
      </c>
      <c r="G869" s="83">
        <v>7.858030226333941E-2</v>
      </c>
      <c r="H869" s="84">
        <v>-0.14370919970440171</v>
      </c>
    </row>
    <row r="870" spans="1:8" x14ac:dyDescent="0.25">
      <c r="A870" s="79">
        <v>43681</v>
      </c>
      <c r="B870" s="80">
        <v>4.5343348788705398E-2</v>
      </c>
      <c r="C870" s="80">
        <v>2.6791837994605879E-2</v>
      </c>
      <c r="D870" s="80">
        <v>2.5817769293578669E-2</v>
      </c>
      <c r="E870" s="80">
        <v>5.2718652406878792E-2</v>
      </c>
      <c r="F870" s="80">
        <v>3.5213320207623779E-2</v>
      </c>
      <c r="G870" s="80">
        <v>6.9761540926133264E-2</v>
      </c>
      <c r="H870" s="81">
        <v>-0.164959772040115</v>
      </c>
    </row>
    <row r="871" spans="1:8" x14ac:dyDescent="0.25">
      <c r="A871" s="82">
        <v>43688</v>
      </c>
      <c r="B871" s="83">
        <v>5.8980082524927271E-2</v>
      </c>
      <c r="C871" s="83">
        <v>2.9445193576100561E-2</v>
      </c>
      <c r="D871" s="83">
        <v>3.9264527750177393E-2</v>
      </c>
      <c r="E871" s="83">
        <v>6.7187075196919771E-2</v>
      </c>
      <c r="F871" s="83">
        <v>4.6803044615500097E-2</v>
      </c>
      <c r="G871" s="83">
        <v>8.8088487897125201E-2</v>
      </c>
      <c r="H871" s="84">
        <v>-0.21180824651089569</v>
      </c>
    </row>
    <row r="872" spans="1:8" x14ac:dyDescent="0.25">
      <c r="A872" s="79">
        <v>43695</v>
      </c>
      <c r="B872" s="80">
        <v>7.107870890618076E-2</v>
      </c>
      <c r="C872" s="80">
        <v>3.9002258375371072E-2</v>
      </c>
      <c r="D872" s="80">
        <v>3.7169790372073852E-2</v>
      </c>
      <c r="E872" s="80">
        <v>9.0604841483451118E-2</v>
      </c>
      <c r="F872" s="80">
        <v>3.9276723997670009E-2</v>
      </c>
      <c r="G872" s="80">
        <v>0.1115915071540584</v>
      </c>
      <c r="H872" s="81">
        <v>-0.2465664124764437</v>
      </c>
    </row>
    <row r="873" spans="1:8" x14ac:dyDescent="0.25">
      <c r="A873" s="82">
        <v>43702</v>
      </c>
      <c r="B873" s="83">
        <v>5.3574285550799058E-2</v>
      </c>
      <c r="C873" s="83">
        <v>5.0821043037087857E-2</v>
      </c>
      <c r="D873" s="83">
        <v>3.4929024276910477E-2</v>
      </c>
      <c r="E873" s="83">
        <v>4.5261192966511751E-2</v>
      </c>
      <c r="F873" s="83">
        <v>3.5399640456458471E-2</v>
      </c>
      <c r="G873" s="83">
        <v>8.0886472566686948E-2</v>
      </c>
      <c r="H873" s="84">
        <v>-0.19372308775285649</v>
      </c>
    </row>
    <row r="874" spans="1:8" x14ac:dyDescent="0.25">
      <c r="A874" s="79">
        <v>43709</v>
      </c>
      <c r="B874" s="80">
        <v>4.0466348586825733E-2</v>
      </c>
      <c r="C874" s="80">
        <v>2.8693919659668089E-2</v>
      </c>
      <c r="D874" s="80">
        <v>2.1162483182888381E-2</v>
      </c>
      <c r="E874" s="80">
        <v>4.6702354684211141E-2</v>
      </c>
      <c r="F874" s="80">
        <v>2.948474586791364E-2</v>
      </c>
      <c r="G874" s="80">
        <v>6.9319022327018157E-2</v>
      </c>
      <c r="H874" s="81">
        <v>-0.15489617713487369</v>
      </c>
    </row>
    <row r="875" spans="1:8" x14ac:dyDescent="0.25">
      <c r="A875" s="82">
        <v>43716</v>
      </c>
      <c r="B875" s="83">
        <v>5.6979027211520483E-2</v>
      </c>
      <c r="C875" s="83">
        <v>4.4163524992311368E-2</v>
      </c>
      <c r="D875" s="83">
        <v>4.1281136200412967E-2</v>
      </c>
      <c r="E875" s="83">
        <v>5.1099517318340559E-2</v>
      </c>
      <c r="F875" s="83">
        <v>3.7525761101045843E-2</v>
      </c>
      <c r="G875" s="83">
        <v>0.1076233821882214</v>
      </c>
      <c r="H875" s="84">
        <v>-0.22471429458881159</v>
      </c>
    </row>
    <row r="876" spans="1:8" x14ac:dyDescent="0.25">
      <c r="A876" s="79">
        <v>43723</v>
      </c>
      <c r="B876" s="80">
        <v>6.851084786412541E-2</v>
      </c>
      <c r="C876" s="80">
        <v>5.3216073675301533E-2</v>
      </c>
      <c r="D876" s="80">
        <v>3.5948966121080471E-2</v>
      </c>
      <c r="E876" s="80">
        <v>6.821896069899798E-2</v>
      </c>
      <c r="F876" s="80">
        <v>3.1673481959867952E-2</v>
      </c>
      <c r="G876" s="80">
        <v>0.1180095088104238</v>
      </c>
      <c r="H876" s="81">
        <v>-0.23855614340154629</v>
      </c>
    </row>
    <row r="877" spans="1:8" x14ac:dyDescent="0.25">
      <c r="A877" s="82">
        <v>43730</v>
      </c>
      <c r="B877" s="83">
        <v>3.7255614808944279E-2</v>
      </c>
      <c r="C877" s="83">
        <v>2.678924599543522E-2</v>
      </c>
      <c r="D877" s="83">
        <v>1.5259160741216429E-2</v>
      </c>
      <c r="E877" s="83">
        <v>3.6792260683008657E-2</v>
      </c>
      <c r="F877" s="83">
        <v>2.3538852921212869E-2</v>
      </c>
      <c r="G877" s="83">
        <v>6.6666167242877647E-2</v>
      </c>
      <c r="H877" s="84">
        <v>-0.1317900727748065</v>
      </c>
    </row>
    <row r="878" spans="1:8" x14ac:dyDescent="0.25">
      <c r="A878" s="79">
        <v>43737</v>
      </c>
      <c r="B878" s="80">
        <v>3.4665121315164117E-2</v>
      </c>
      <c r="C878" s="80">
        <v>3.626934503525997E-2</v>
      </c>
      <c r="D878" s="80">
        <v>2.4205630851044459E-2</v>
      </c>
      <c r="E878" s="80">
        <v>1.716672969303203E-2</v>
      </c>
      <c r="F878" s="80">
        <v>1.7021070160057931E-2</v>
      </c>
      <c r="G878" s="80">
        <v>5.9803596751333822E-2</v>
      </c>
      <c r="H878" s="81">
        <v>-0.1198012511755641</v>
      </c>
    </row>
    <row r="879" spans="1:8" x14ac:dyDescent="0.25">
      <c r="A879" s="82">
        <v>43744</v>
      </c>
      <c r="B879" s="83">
        <v>5.1051574931048803E-2</v>
      </c>
      <c r="C879" s="83">
        <v>4.0846512201698097E-2</v>
      </c>
      <c r="D879" s="83">
        <v>2.882689279216832E-2</v>
      </c>
      <c r="E879" s="83">
        <v>6.111346401022881E-2</v>
      </c>
      <c r="F879" s="83">
        <v>1.4932515930025101E-2</v>
      </c>
      <c r="G879" s="83">
        <v>8.5264907921619906E-2</v>
      </c>
      <c r="H879" s="84">
        <v>-0.17993271792469151</v>
      </c>
    </row>
    <row r="880" spans="1:8" x14ac:dyDescent="0.25">
      <c r="A880" s="79">
        <v>43751</v>
      </c>
      <c r="B880" s="80">
        <v>5.0434164558626059E-2</v>
      </c>
      <c r="C880" s="80">
        <v>3.5478054728768187E-2</v>
      </c>
      <c r="D880" s="80">
        <v>3.6139866896012438E-2</v>
      </c>
      <c r="E880" s="80">
        <v>4.2681676456710282E-2</v>
      </c>
      <c r="F880" s="80">
        <v>4.5210434941114118E-2</v>
      </c>
      <c r="G880" s="80">
        <v>9.1148027024743714E-2</v>
      </c>
      <c r="H880" s="81">
        <v>-0.20022389548872269</v>
      </c>
    </row>
    <row r="881" spans="1:8" x14ac:dyDescent="0.25">
      <c r="A881" s="82">
        <v>43758</v>
      </c>
      <c r="B881" s="83">
        <v>3.6841052185664802E-2</v>
      </c>
      <c r="C881" s="83">
        <v>3.5230137398504523E-2</v>
      </c>
      <c r="D881" s="83">
        <v>2.2507913737149731E-2</v>
      </c>
      <c r="E881" s="83">
        <v>3.756926840650681E-2</v>
      </c>
      <c r="F881" s="83">
        <v>1.6648396704992661E-2</v>
      </c>
      <c r="G881" s="83">
        <v>5.6970795411571323E-2</v>
      </c>
      <c r="H881" s="84">
        <v>-0.13208545947306019</v>
      </c>
    </row>
    <row r="882" spans="1:8" x14ac:dyDescent="0.25">
      <c r="A882" s="79">
        <v>43765</v>
      </c>
      <c r="B882" s="80">
        <v>3.5094876170053982E-2</v>
      </c>
      <c r="C882" s="80">
        <v>3.3730312760925488E-2</v>
      </c>
      <c r="D882" s="80">
        <v>2.278102092044558E-2</v>
      </c>
      <c r="E882" s="80">
        <v>2.6735699474548569E-2</v>
      </c>
      <c r="F882" s="80">
        <v>4.5198036658068083E-3</v>
      </c>
      <c r="G882" s="80">
        <v>7.622120176495191E-2</v>
      </c>
      <c r="H882" s="81">
        <v>-0.12889316241662441</v>
      </c>
    </row>
    <row r="883" spans="1:8" x14ac:dyDescent="0.25">
      <c r="A883" s="82">
        <v>43772</v>
      </c>
      <c r="B883" s="83">
        <v>3.7578720872656103E-2</v>
      </c>
      <c r="C883" s="83">
        <v>3.4248757451300682E-2</v>
      </c>
      <c r="D883" s="83">
        <v>2.9458215726967302E-2</v>
      </c>
      <c r="E883" s="83">
        <v>4.5179908661583772E-2</v>
      </c>
      <c r="F883" s="83">
        <v>1.4769324727004559E-2</v>
      </c>
      <c r="G883" s="83">
        <v>7.6650326893971998E-2</v>
      </c>
      <c r="H883" s="84">
        <v>-0.1627278125881722</v>
      </c>
    </row>
    <row r="884" spans="1:8" x14ac:dyDescent="0.25">
      <c r="A884" s="79">
        <v>43779</v>
      </c>
      <c r="B884" s="80">
        <v>4.0681285328948012E-2</v>
      </c>
      <c r="C884" s="80">
        <v>3.2581779971051432E-2</v>
      </c>
      <c r="D884" s="80">
        <v>3.0401512104685662E-2</v>
      </c>
      <c r="E884" s="80">
        <v>5.2908135312526812E-2</v>
      </c>
      <c r="F884" s="80">
        <v>1.8891974417997139E-2</v>
      </c>
      <c r="G884" s="80">
        <v>6.5815061463741165E-2</v>
      </c>
      <c r="H884" s="81">
        <v>-0.1599171779410542</v>
      </c>
    </row>
    <row r="885" spans="1:8" x14ac:dyDescent="0.25">
      <c r="A885" s="82">
        <v>43786</v>
      </c>
      <c r="B885" s="83">
        <v>2.835392272074545E-2</v>
      </c>
      <c r="C885" s="83">
        <v>2.7679051644565519E-2</v>
      </c>
      <c r="D885" s="83">
        <v>2.0434625456728361E-2</v>
      </c>
      <c r="E885" s="83">
        <v>2.989722177245803E-2</v>
      </c>
      <c r="F885" s="83">
        <v>4.0056228976170574E-3</v>
      </c>
      <c r="G885" s="83">
        <v>5.0766695641439111E-2</v>
      </c>
      <c r="H885" s="84">
        <v>-0.10442929469206259</v>
      </c>
    </row>
    <row r="886" spans="1:8" x14ac:dyDescent="0.25">
      <c r="A886" s="79">
        <v>43793</v>
      </c>
      <c r="B886" s="80">
        <v>4.0903455482454623E-2</v>
      </c>
      <c r="C886" s="80">
        <v>3.8430258867763627E-2</v>
      </c>
      <c r="D886" s="80">
        <v>2.1452386616923381E-2</v>
      </c>
      <c r="E886" s="80">
        <v>6.2500154904384278E-2</v>
      </c>
      <c r="F886" s="80">
        <v>3.6432088413285981E-3</v>
      </c>
      <c r="G886" s="80">
        <v>5.5039210882289427E-2</v>
      </c>
      <c r="H886" s="81">
        <v>-0.14016176463023469</v>
      </c>
    </row>
    <row r="887" spans="1:8" x14ac:dyDescent="0.25">
      <c r="A887" s="82">
        <v>43800</v>
      </c>
      <c r="B887" s="83">
        <v>3.5399239496668573E-2</v>
      </c>
      <c r="C887" s="83">
        <v>2.9471699411847411E-2</v>
      </c>
      <c r="D887" s="83">
        <v>1.6813753161902999E-2</v>
      </c>
      <c r="E887" s="83">
        <v>4.4172108661884972E-2</v>
      </c>
      <c r="F887" s="83">
        <v>1.7733273075214179E-2</v>
      </c>
      <c r="G887" s="83">
        <v>5.8945306356485379E-2</v>
      </c>
      <c r="H887" s="84">
        <v>-0.13173690117066639</v>
      </c>
    </row>
    <row r="888" spans="1:8" x14ac:dyDescent="0.25">
      <c r="A888" s="79">
        <v>43807</v>
      </c>
      <c r="B888" s="80">
        <v>3.6095624340512028E-2</v>
      </c>
      <c r="C888" s="80">
        <v>3.1514408258854411E-2</v>
      </c>
      <c r="D888" s="80">
        <v>3.0537319637294461E-2</v>
      </c>
      <c r="E888" s="80">
        <v>2.344372719617685E-2</v>
      </c>
      <c r="F888" s="80">
        <v>2.0301394962881782E-2</v>
      </c>
      <c r="G888" s="80">
        <v>5.9354270676543211E-2</v>
      </c>
      <c r="H888" s="81">
        <v>-0.1290554963912387</v>
      </c>
    </row>
    <row r="889" spans="1:8" x14ac:dyDescent="0.25">
      <c r="A889" s="82">
        <v>43814</v>
      </c>
      <c r="B889" s="83">
        <v>3.2123837636464522E-2</v>
      </c>
      <c r="C889" s="83">
        <v>3.1069730681580442E-2</v>
      </c>
      <c r="D889" s="83">
        <v>2.0417617401677891E-2</v>
      </c>
      <c r="E889" s="83">
        <v>1.1980239617006521E-2</v>
      </c>
      <c r="F889" s="83">
        <v>2.3314781753670681E-2</v>
      </c>
      <c r="G889" s="83">
        <v>5.9863226792553688E-2</v>
      </c>
      <c r="H889" s="84">
        <v>-0.1145217586100247</v>
      </c>
    </row>
    <row r="890" spans="1:8" x14ac:dyDescent="0.25">
      <c r="A890" s="79">
        <v>43821</v>
      </c>
      <c r="B890" s="80">
        <v>4.5920617291401872E-2</v>
      </c>
      <c r="C890" s="80">
        <v>3.3733174753660007E-2</v>
      </c>
      <c r="D890" s="80">
        <v>3.0651953985938209E-2</v>
      </c>
      <c r="E890" s="80">
        <v>4.5268577573559073E-2</v>
      </c>
      <c r="F890" s="80">
        <v>2.840299308384402E-2</v>
      </c>
      <c r="G890" s="80">
        <v>8.3344086259694666E-2</v>
      </c>
      <c r="H890" s="81">
        <v>-0.17548016836529409</v>
      </c>
    </row>
    <row r="891" spans="1:8" x14ac:dyDescent="0.25">
      <c r="A891" s="82">
        <v>43828</v>
      </c>
      <c r="B891" s="83">
        <v>2.7134203691638381E-2</v>
      </c>
      <c r="C891" s="83">
        <v>2.9899735471128529E-2</v>
      </c>
      <c r="D891" s="83">
        <v>1.4289293676277289E-2</v>
      </c>
      <c r="E891" s="83">
        <v>9.0299818541222515E-3</v>
      </c>
      <c r="F891" s="83">
        <v>4.4585864159567392E-3</v>
      </c>
      <c r="G891" s="83">
        <v>5.4562405095268919E-2</v>
      </c>
      <c r="H891" s="84">
        <v>-8.5105798821115353E-2</v>
      </c>
    </row>
    <row r="892" spans="1:8" x14ac:dyDescent="0.25">
      <c r="A892" s="79">
        <v>43835</v>
      </c>
      <c r="B892" s="80">
        <v>3.5163342685719537E-2</v>
      </c>
      <c r="C892" s="80">
        <v>3.4446361339627238E-2</v>
      </c>
      <c r="D892" s="80">
        <v>3.6023319207088123E-2</v>
      </c>
      <c r="E892" s="80">
        <v>2.4629087214482589E-2</v>
      </c>
      <c r="F892" s="80">
        <v>2.2643616160515051E-2</v>
      </c>
      <c r="G892" s="80">
        <v>6.7075804293006192E-2</v>
      </c>
      <c r="H892" s="81">
        <v>-0.14965484552899971</v>
      </c>
    </row>
    <row r="893" spans="1:8" x14ac:dyDescent="0.25">
      <c r="A893" s="82">
        <v>43842</v>
      </c>
      <c r="B893" s="83">
        <v>2.8463710845280099E-2</v>
      </c>
      <c r="C893" s="83">
        <v>2.1116580529577381E-2</v>
      </c>
      <c r="D893" s="83">
        <v>2.0770673357442031E-2</v>
      </c>
      <c r="E893" s="83">
        <v>1.9821071319717241E-2</v>
      </c>
      <c r="F893" s="83">
        <v>1.474366963656391E-2</v>
      </c>
      <c r="G893" s="83">
        <v>5.3397247717852668E-2</v>
      </c>
      <c r="H893" s="84">
        <v>-0.1013855317158731</v>
      </c>
    </row>
    <row r="894" spans="1:8" x14ac:dyDescent="0.25">
      <c r="A894" s="79">
        <v>43849</v>
      </c>
      <c r="B894" s="80">
        <v>3.3033160120774618E-2</v>
      </c>
      <c r="C894" s="80">
        <v>1.7123220272303511E-2</v>
      </c>
      <c r="D894" s="80">
        <v>1.6353647956983259E-2</v>
      </c>
      <c r="E894" s="80">
        <v>2.8246451126381762E-2</v>
      </c>
      <c r="F894" s="80">
        <v>9.9362403509872452E-3</v>
      </c>
      <c r="G894" s="80">
        <v>4.1427599423620752E-2</v>
      </c>
      <c r="H894" s="81">
        <v>-8.0053999009501914E-2</v>
      </c>
    </row>
    <row r="895" spans="1:8" x14ac:dyDescent="0.25">
      <c r="A895" s="82">
        <v>43856</v>
      </c>
      <c r="B895" s="83">
        <v>3.6138495985589339E-2</v>
      </c>
      <c r="C895" s="83">
        <v>1.8519697729778541E-2</v>
      </c>
      <c r="D895" s="83">
        <v>1.5868842709926639E-2</v>
      </c>
      <c r="E895" s="83">
        <v>2.0792335933389881E-2</v>
      </c>
      <c r="F895" s="83">
        <v>7.4222967782896273E-3</v>
      </c>
      <c r="G895" s="83">
        <v>4.04555262020918E-2</v>
      </c>
      <c r="H895" s="84">
        <v>-6.6920203367887149E-2</v>
      </c>
    </row>
    <row r="896" spans="1:8" x14ac:dyDescent="0.25">
      <c r="A896" s="79">
        <v>43863</v>
      </c>
      <c r="B896" s="80">
        <v>8.637207809196043E-2</v>
      </c>
      <c r="C896" s="80">
        <v>2.9907567433145099E-2</v>
      </c>
      <c r="D896" s="80">
        <v>3.6616076990317908E-2</v>
      </c>
      <c r="E896" s="80">
        <v>6.9534422101458521E-2</v>
      </c>
      <c r="F896" s="80">
        <v>1.9316866965025239E-2</v>
      </c>
      <c r="G896" s="80">
        <v>9.5135401954947352E-2</v>
      </c>
      <c r="H896" s="81">
        <v>-0.16413825735293369</v>
      </c>
    </row>
    <row r="897" spans="1:8" x14ac:dyDescent="0.25">
      <c r="A897" s="82">
        <v>43870</v>
      </c>
      <c r="B897" s="83">
        <v>9.9294197307457102E-2</v>
      </c>
      <c r="C897" s="83">
        <v>2.9383060731356891E-2</v>
      </c>
      <c r="D897" s="83">
        <v>3.017554592973349E-2</v>
      </c>
      <c r="E897" s="83">
        <v>8.3000443433858373E-2</v>
      </c>
      <c r="F897" s="83">
        <v>4.2256716847918173E-2</v>
      </c>
      <c r="G897" s="83">
        <v>0.10594771037364691</v>
      </c>
      <c r="H897" s="84">
        <v>-0.19146928000905669</v>
      </c>
    </row>
    <row r="898" spans="1:8" x14ac:dyDescent="0.25">
      <c r="A898" s="79">
        <v>43877</v>
      </c>
      <c r="B898" s="80">
        <v>6.1750646672197443E-2</v>
      </c>
      <c r="C898" s="80">
        <v>2.489820612895231E-2</v>
      </c>
      <c r="D898" s="80">
        <v>1.7275334713859031E-2</v>
      </c>
      <c r="E898" s="80">
        <v>5.0189642797280179E-2</v>
      </c>
      <c r="F898" s="80">
        <v>2.9840130742721741E-2</v>
      </c>
      <c r="G898" s="80">
        <v>5.1643310716047351E-2</v>
      </c>
      <c r="H898" s="81">
        <v>-0.1120959784266632</v>
      </c>
    </row>
    <row r="899" spans="1:8" x14ac:dyDescent="0.25">
      <c r="A899" s="82">
        <v>43884</v>
      </c>
      <c r="B899" s="83">
        <v>6.2280916915856917E-2</v>
      </c>
      <c r="C899" s="83">
        <v>2.3876585099928481E-2</v>
      </c>
      <c r="D899" s="83">
        <v>1.827962541223466E-2</v>
      </c>
      <c r="E899" s="83">
        <v>4.7901160986378061E-2</v>
      </c>
      <c r="F899" s="83">
        <v>2.5630478620918919E-2</v>
      </c>
      <c r="G899" s="83">
        <v>6.6379423237913696E-2</v>
      </c>
      <c r="H899" s="84">
        <v>-0.1197863564415169</v>
      </c>
    </row>
    <row r="900" spans="1:8" x14ac:dyDescent="0.25">
      <c r="A900" s="79">
        <v>43891</v>
      </c>
      <c r="B900" s="80">
        <v>0.1352305378507353</v>
      </c>
      <c r="C900" s="80">
        <v>4.7376455609243008E-2</v>
      </c>
      <c r="D900" s="80">
        <v>4.8008101051796377E-2</v>
      </c>
      <c r="E900" s="80">
        <v>0.12962747742037481</v>
      </c>
      <c r="F900" s="80">
        <v>4.7814098282221752E-2</v>
      </c>
      <c r="G900" s="80">
        <v>8.2525989634584351E-2</v>
      </c>
      <c r="H900" s="81">
        <v>-0.22012158414748501</v>
      </c>
    </row>
    <row r="901" spans="1:8" x14ac:dyDescent="0.25">
      <c r="A901" s="82">
        <v>43898</v>
      </c>
      <c r="B901" s="83">
        <v>0.18744640305384069</v>
      </c>
      <c r="C901" s="83">
        <v>4.3322859382567427E-2</v>
      </c>
      <c r="D901" s="83">
        <v>5.1699028573697972E-2</v>
      </c>
      <c r="E901" s="83">
        <v>0.144346321461015</v>
      </c>
      <c r="F901" s="83">
        <v>7.4419955174228017E-2</v>
      </c>
      <c r="G901" s="83">
        <v>0.14373043144907291</v>
      </c>
      <c r="H901" s="84">
        <v>-0.27007219298674062</v>
      </c>
    </row>
    <row r="902" spans="1:8" x14ac:dyDescent="0.25">
      <c r="A902" s="79">
        <v>43905</v>
      </c>
      <c r="B902" s="80">
        <v>0.38581484103251312</v>
      </c>
      <c r="C902" s="80">
        <v>8.2428596288156838E-2</v>
      </c>
      <c r="D902" s="80">
        <v>9.0123100944337092E-2</v>
      </c>
      <c r="E902" s="80">
        <v>0.19148161712155631</v>
      </c>
      <c r="F902" s="80">
        <v>0.1219797607058814</v>
      </c>
      <c r="G902" s="80">
        <v>0.20934932968348929</v>
      </c>
      <c r="H902" s="81">
        <v>-0.30954756371090791</v>
      </c>
    </row>
    <row r="903" spans="1:8" x14ac:dyDescent="0.25">
      <c r="A903" s="82">
        <v>43912</v>
      </c>
      <c r="B903" s="83">
        <v>0.39830596642044369</v>
      </c>
      <c r="C903" s="83">
        <v>7.2313419262465151E-2</v>
      </c>
      <c r="D903" s="83">
        <v>9.3905001831275689E-2</v>
      </c>
      <c r="E903" s="83">
        <v>0.16575353427264519</v>
      </c>
      <c r="F903" s="83">
        <v>0.1178664848404144</v>
      </c>
      <c r="G903" s="83">
        <v>0.18125535352279781</v>
      </c>
      <c r="H903" s="84">
        <v>-0.23278782730915459</v>
      </c>
    </row>
    <row r="904" spans="1:8" x14ac:dyDescent="0.25">
      <c r="A904" s="79">
        <v>43919</v>
      </c>
      <c r="B904" s="80">
        <v>0.47155873549246707</v>
      </c>
      <c r="C904" s="80">
        <v>9.4550375934546058E-2</v>
      </c>
      <c r="D904" s="80">
        <v>0.10231781932877</v>
      </c>
      <c r="E904" s="80">
        <v>0.16932846260714521</v>
      </c>
      <c r="F904" s="80">
        <v>0.1138233943059573</v>
      </c>
      <c r="G904" s="80">
        <v>0.1984667516900461</v>
      </c>
      <c r="H904" s="81">
        <v>-0.2069280683739976</v>
      </c>
    </row>
    <row r="905" spans="1:8" x14ac:dyDescent="0.25">
      <c r="A905" s="82">
        <v>43926</v>
      </c>
      <c r="B905" s="83">
        <v>0.37713349813399299</v>
      </c>
      <c r="C905" s="83">
        <v>7.5673400775667754E-2</v>
      </c>
      <c r="D905" s="83">
        <v>6.9651021506160871E-2</v>
      </c>
      <c r="E905" s="83">
        <v>0.11639153471738881</v>
      </c>
      <c r="F905" s="83">
        <v>9.3005296835073373E-2</v>
      </c>
      <c r="G905" s="83">
        <v>0.17245651540247581</v>
      </c>
      <c r="H905" s="84">
        <v>-0.1500442711027736</v>
      </c>
    </row>
    <row r="906" spans="1:8" x14ac:dyDescent="0.25">
      <c r="A906" s="79">
        <v>43933</v>
      </c>
      <c r="B906" s="80">
        <v>0.19878498244073051</v>
      </c>
      <c r="C906" s="80">
        <v>3.9200899113326373E-2</v>
      </c>
      <c r="D906" s="80">
        <v>5.1126341580270677E-2</v>
      </c>
      <c r="E906" s="80">
        <v>4.7366959276986927E-2</v>
      </c>
      <c r="F906" s="80">
        <v>3.3941058727381811E-2</v>
      </c>
      <c r="G906" s="80">
        <v>0.11415160607527459</v>
      </c>
      <c r="H906" s="81">
        <v>-8.7001882332509869E-2</v>
      </c>
    </row>
    <row r="907" spans="1:8" x14ac:dyDescent="0.25">
      <c r="A907" s="82">
        <v>43940</v>
      </c>
      <c r="B907" s="83">
        <v>0.28133572158284048</v>
      </c>
      <c r="C907" s="83">
        <v>6.1708368777313893E-2</v>
      </c>
      <c r="D907" s="83">
        <v>5.4197975261050108E-2</v>
      </c>
      <c r="E907" s="83">
        <v>9.7831063598942308E-2</v>
      </c>
      <c r="F907" s="83">
        <v>4.573368930293234E-2</v>
      </c>
      <c r="G907" s="83">
        <v>0.15283773797116401</v>
      </c>
      <c r="H907" s="84">
        <v>-0.13097311332856221</v>
      </c>
    </row>
    <row r="908" spans="1:8" x14ac:dyDescent="0.25">
      <c r="A908" s="79">
        <v>43947</v>
      </c>
      <c r="B908" s="80">
        <v>0.2237249697808335</v>
      </c>
      <c r="C908" s="80">
        <v>3.8805290726317318E-2</v>
      </c>
      <c r="D908" s="80">
        <v>4.2195075243798813E-2</v>
      </c>
      <c r="E908" s="80">
        <v>7.4177324490013408E-2</v>
      </c>
      <c r="F908" s="80">
        <v>5.4054760385839257E-2</v>
      </c>
      <c r="G908" s="80">
        <v>0.121747976034912</v>
      </c>
      <c r="H908" s="81">
        <v>-0.1072554571000473</v>
      </c>
    </row>
    <row r="909" spans="1:8" x14ac:dyDescent="0.25">
      <c r="A909" s="82">
        <v>43954</v>
      </c>
      <c r="B909" s="83">
        <v>0.26737227116065099</v>
      </c>
      <c r="C909" s="83">
        <v>5.1555502103564577E-2</v>
      </c>
      <c r="D909" s="83">
        <v>5.0283592818132057E-2</v>
      </c>
      <c r="E909" s="83">
        <v>9.5455527921644953E-2</v>
      </c>
      <c r="F909" s="83">
        <v>5.7120322089765543E-2</v>
      </c>
      <c r="G909" s="83">
        <v>0.14250194783410619</v>
      </c>
      <c r="H909" s="84">
        <v>-0.1295446216065623</v>
      </c>
    </row>
    <row r="910" spans="1:8" x14ac:dyDescent="0.25">
      <c r="A910" s="79">
        <v>43961</v>
      </c>
      <c r="B910" s="80">
        <v>0.19693013398182491</v>
      </c>
      <c r="C910" s="80">
        <v>3.0470973895334069E-2</v>
      </c>
      <c r="D910" s="80">
        <v>3.9886543509920359E-2</v>
      </c>
      <c r="E910" s="80">
        <v>8.060870916212623E-2</v>
      </c>
      <c r="F910" s="80">
        <v>4.7780112708257008E-2</v>
      </c>
      <c r="G910" s="80">
        <v>9.4875006368513606E-2</v>
      </c>
      <c r="H910" s="81">
        <v>-9.669121166232636E-2</v>
      </c>
    </row>
    <row r="911" spans="1:8" x14ac:dyDescent="0.25">
      <c r="A911" s="82">
        <v>43968</v>
      </c>
      <c r="B911" s="83">
        <v>0.16886720564220059</v>
      </c>
      <c r="C911" s="83">
        <v>3.0964309462478509E-2</v>
      </c>
      <c r="D911" s="83">
        <v>3.0812998385082061E-2</v>
      </c>
      <c r="E911" s="83">
        <v>6.6350689851135791E-2</v>
      </c>
      <c r="F911" s="83">
        <v>4.6256911817592027E-2</v>
      </c>
      <c r="G911" s="83">
        <v>8.1896025388176016E-2</v>
      </c>
      <c r="H911" s="84">
        <v>-8.7413729262263817E-2</v>
      </c>
    </row>
    <row r="912" spans="1:8" x14ac:dyDescent="0.25">
      <c r="A912" s="79">
        <v>43975</v>
      </c>
      <c r="B912" s="80">
        <v>0.1748798498519317</v>
      </c>
      <c r="C912" s="80">
        <v>2.6021270167478051E-2</v>
      </c>
      <c r="D912" s="80">
        <v>4.0906591577777741E-2</v>
      </c>
      <c r="E912" s="80">
        <v>7.0071236307715848E-2</v>
      </c>
      <c r="F912" s="80">
        <v>3.3076586683185263E-2</v>
      </c>
      <c r="G912" s="80">
        <v>0.1003183152119196</v>
      </c>
      <c r="H912" s="81">
        <v>-9.5514150096144793E-2</v>
      </c>
    </row>
    <row r="913" spans="1:8" x14ac:dyDescent="0.25">
      <c r="A913" s="82">
        <v>43982</v>
      </c>
      <c r="B913" s="83">
        <v>0.17950739607707289</v>
      </c>
      <c r="C913" s="83">
        <v>2.8176200026193862E-2</v>
      </c>
      <c r="D913" s="83">
        <v>4.0113096536404991E-2</v>
      </c>
      <c r="E913" s="83">
        <v>7.2514652328919099E-2</v>
      </c>
      <c r="F913" s="83">
        <v>3.2969391977751117E-2</v>
      </c>
      <c r="G913" s="83">
        <v>0.11381671920028801</v>
      </c>
      <c r="H913" s="84">
        <v>-0.1080826639924842</v>
      </c>
    </row>
    <row r="914" spans="1:8" x14ac:dyDescent="0.25">
      <c r="A914" s="79">
        <v>43989</v>
      </c>
      <c r="B914" s="80">
        <v>0.1406936552545929</v>
      </c>
      <c r="C914" s="80">
        <v>2.7361088387386299E-2</v>
      </c>
      <c r="D914" s="80">
        <v>3.9101440341514658E-2</v>
      </c>
      <c r="E914" s="80">
        <v>2.0653784020823029E-2</v>
      </c>
      <c r="F914" s="80">
        <v>4.5200580914274688E-2</v>
      </c>
      <c r="G914" s="80">
        <v>0.1061958340580436</v>
      </c>
      <c r="H914" s="81">
        <v>-9.7819072467449378E-2</v>
      </c>
    </row>
    <row r="915" spans="1:8" x14ac:dyDescent="0.25">
      <c r="A915" s="82">
        <v>43996</v>
      </c>
      <c r="B915" s="83">
        <v>0.1523132965544772</v>
      </c>
      <c r="C915" s="83">
        <v>3.2442993640228193E-2</v>
      </c>
      <c r="D915" s="83">
        <v>3.7399529585437623E-2</v>
      </c>
      <c r="E915" s="83">
        <v>6.0611385577361641E-2</v>
      </c>
      <c r="F915" s="83">
        <v>3.8319887029363793E-2</v>
      </c>
      <c r="G915" s="83">
        <v>0.1136068300579185</v>
      </c>
      <c r="H915" s="84">
        <v>-0.13006732933583251</v>
      </c>
    </row>
    <row r="916" spans="1:8" x14ac:dyDescent="0.25">
      <c r="A916" s="79">
        <v>44003</v>
      </c>
      <c r="B916" s="80">
        <v>0.14161229785753221</v>
      </c>
      <c r="C916" s="80">
        <v>3.989508139411807E-2</v>
      </c>
      <c r="D916" s="80">
        <v>2.6904539046191181E-2</v>
      </c>
      <c r="E916" s="80">
        <v>7.5074355022835881E-2</v>
      </c>
      <c r="F916" s="80">
        <v>4.0457243830080578E-2</v>
      </c>
      <c r="G916" s="80">
        <v>9.1855890064760151E-2</v>
      </c>
      <c r="H916" s="81">
        <v>-0.13257481150045361</v>
      </c>
    </row>
    <row r="917" spans="1:8" x14ac:dyDescent="0.25">
      <c r="A917" s="82">
        <v>44010</v>
      </c>
      <c r="B917" s="83">
        <v>0.15291725830935521</v>
      </c>
      <c r="C917" s="83">
        <v>3.7785529894876393E-2</v>
      </c>
      <c r="D917" s="83">
        <v>3.7316974036722822E-2</v>
      </c>
      <c r="E917" s="83">
        <v>8.001854917131157E-2</v>
      </c>
      <c r="F917" s="83">
        <v>4.3513890196632148E-2</v>
      </c>
      <c r="G917" s="83">
        <v>9.5318907442230774E-2</v>
      </c>
      <c r="H917" s="84">
        <v>-0.14103659243241851</v>
      </c>
    </row>
    <row r="918" spans="1:8" x14ac:dyDescent="0.25">
      <c r="A918" s="79">
        <v>44017</v>
      </c>
      <c r="B918" s="80">
        <v>0.1234505176718734</v>
      </c>
      <c r="C918" s="80">
        <v>3.5573880214801762E-2</v>
      </c>
      <c r="D918" s="80">
        <v>3.5150160415828052E-2</v>
      </c>
      <c r="E918" s="80">
        <v>6.46066464587845E-2</v>
      </c>
      <c r="F918" s="80">
        <v>1.7570483746260641E-2</v>
      </c>
      <c r="G918" s="80">
        <v>9.6933826388872227E-2</v>
      </c>
      <c r="H918" s="81">
        <v>-0.12638447955267379</v>
      </c>
    </row>
    <row r="919" spans="1:8" x14ac:dyDescent="0.25">
      <c r="A919" s="82">
        <v>44024</v>
      </c>
      <c r="B919" s="83">
        <v>8.6976663396989631E-2</v>
      </c>
      <c r="C919" s="83">
        <v>3.8068529335863063E-2</v>
      </c>
      <c r="D919" s="83">
        <v>1.9008363766655871E-2</v>
      </c>
      <c r="E919" s="83">
        <v>3.860566949701625E-2</v>
      </c>
      <c r="F919" s="83">
        <v>2.6569788532684491E-2</v>
      </c>
      <c r="G919" s="83">
        <v>6.6552689586303296E-2</v>
      </c>
      <c r="H919" s="84">
        <v>-0.1018283773215333</v>
      </c>
    </row>
    <row r="920" spans="1:8" x14ac:dyDescent="0.25">
      <c r="A920" s="79">
        <v>44031</v>
      </c>
      <c r="B920" s="80">
        <v>0.16673077028231731</v>
      </c>
      <c r="C920" s="80">
        <v>5.4002048632563283E-2</v>
      </c>
      <c r="D920" s="80">
        <v>3.9137480041460837E-2</v>
      </c>
      <c r="E920" s="80">
        <v>9.0961694948560851E-2</v>
      </c>
      <c r="F920" s="80">
        <v>4.4014574276868071E-2</v>
      </c>
      <c r="G920" s="80">
        <v>0.1171360732269723</v>
      </c>
      <c r="H920" s="81">
        <v>-0.17852110084410799</v>
      </c>
    </row>
    <row r="921" spans="1:8" x14ac:dyDescent="0.25">
      <c r="A921" s="82">
        <v>44038</v>
      </c>
      <c r="B921" s="83">
        <v>0.13607493472277379</v>
      </c>
      <c r="C921" s="83">
        <v>4.1545168988617681E-2</v>
      </c>
      <c r="D921" s="83">
        <v>3.0564587290445859E-2</v>
      </c>
      <c r="E921" s="83">
        <v>8.062972779639585E-2</v>
      </c>
      <c r="F921" s="83">
        <v>3.3812191650963878E-2</v>
      </c>
      <c r="G921" s="83">
        <v>9.6601264309711193E-2</v>
      </c>
      <c r="H921" s="84">
        <v>-0.14707800531336071</v>
      </c>
    </row>
    <row r="922" spans="1:8" x14ac:dyDescent="0.25">
      <c r="A922" s="79">
        <v>44045</v>
      </c>
      <c r="B922" s="80">
        <v>0.1130891436711548</v>
      </c>
      <c r="C922" s="80">
        <v>4.3007790263443688E-2</v>
      </c>
      <c r="D922" s="80">
        <v>3.7019972302429621E-2</v>
      </c>
      <c r="E922" s="80">
        <v>5.1356132780748312E-2</v>
      </c>
      <c r="F922" s="80">
        <v>3.9137537168814331E-2</v>
      </c>
      <c r="G922" s="80">
        <v>7.6012960814247701E-2</v>
      </c>
      <c r="H922" s="81">
        <v>-0.13344524965852891</v>
      </c>
    </row>
    <row r="923" spans="1:8" x14ac:dyDescent="0.25">
      <c r="A923" s="82">
        <v>44052</v>
      </c>
      <c r="B923" s="83">
        <v>9.9986594810709872E-2</v>
      </c>
      <c r="C923" s="83">
        <v>3.9244015680568178E-2</v>
      </c>
      <c r="D923" s="83">
        <v>3.4829877786055313E-2</v>
      </c>
      <c r="E923" s="83">
        <v>7.1075904098522394E-2</v>
      </c>
      <c r="F923" s="83">
        <v>1.6645570612667641E-2</v>
      </c>
      <c r="G923" s="83">
        <v>5.8499626373535243E-2</v>
      </c>
      <c r="H923" s="84">
        <v>-0.12030839974063889</v>
      </c>
    </row>
    <row r="924" spans="1:8" x14ac:dyDescent="0.25">
      <c r="A924" s="79">
        <v>44059</v>
      </c>
      <c r="B924" s="80">
        <v>0.1087323996259885</v>
      </c>
      <c r="C924" s="80">
        <v>3.6916213687319843E-2</v>
      </c>
      <c r="D924" s="80">
        <v>2.8920343311984051E-2</v>
      </c>
      <c r="E924" s="80">
        <v>7.4518179365248474E-2</v>
      </c>
      <c r="F924" s="80">
        <v>1.8272321060798472E-2</v>
      </c>
      <c r="G924" s="80">
        <v>8.4134050921525899E-2</v>
      </c>
      <c r="H924" s="81">
        <v>-0.13402870872088821</v>
      </c>
    </row>
    <row r="925" spans="1:8" x14ac:dyDescent="0.25">
      <c r="A925" s="82">
        <v>44066</v>
      </c>
      <c r="B925" s="83">
        <v>0.1068001317988046</v>
      </c>
      <c r="C925" s="83">
        <v>4.0269614396072788E-2</v>
      </c>
      <c r="D925" s="83">
        <v>2.4453589224045759E-2</v>
      </c>
      <c r="E925" s="83">
        <v>6.8773826619715359E-2</v>
      </c>
      <c r="F925" s="83">
        <v>3.7772115361810257E-2</v>
      </c>
      <c r="G925" s="83">
        <v>7.7872431122353064E-2</v>
      </c>
      <c r="H925" s="84">
        <v>-0.1423414449251926</v>
      </c>
    </row>
    <row r="926" spans="1:8" x14ac:dyDescent="0.25">
      <c r="A926" s="79">
        <v>44073</v>
      </c>
      <c r="B926" s="80">
        <v>8.20312151252581E-2</v>
      </c>
      <c r="C926" s="80">
        <v>3.4237770926371182E-2</v>
      </c>
      <c r="D926" s="80">
        <v>2.567601824016651E-2</v>
      </c>
      <c r="E926" s="80">
        <v>4.6599875644575989E-2</v>
      </c>
      <c r="F926" s="80">
        <v>1.5963138976709781E-2</v>
      </c>
      <c r="G926" s="80">
        <v>7.3819843476553404E-2</v>
      </c>
      <c r="H926" s="81">
        <v>-0.1142654321391188</v>
      </c>
    </row>
    <row r="927" spans="1:8" x14ac:dyDescent="0.25">
      <c r="A927" s="82">
        <v>44080</v>
      </c>
      <c r="B927" s="83">
        <v>9.6850513116029768E-2</v>
      </c>
      <c r="C927" s="83">
        <v>3.4551379327171283E-2</v>
      </c>
      <c r="D927" s="83">
        <v>2.6308607513732929E-2</v>
      </c>
      <c r="E927" s="83">
        <v>7.1748260078659087E-2</v>
      </c>
      <c r="F927" s="83">
        <v>1.415343291899695E-2</v>
      </c>
      <c r="G927" s="83">
        <v>8.1859914972307393E-2</v>
      </c>
      <c r="H927" s="84">
        <v>-0.13177108169483789</v>
      </c>
    </row>
    <row r="928" spans="1:8" x14ac:dyDescent="0.25">
      <c r="A928" s="79">
        <v>44087</v>
      </c>
      <c r="B928" s="80">
        <v>9.7479113395493533E-2</v>
      </c>
      <c r="C928" s="80">
        <v>3.4814792406553781E-2</v>
      </c>
      <c r="D928" s="80">
        <v>3.0719460904299591E-2</v>
      </c>
      <c r="E928" s="80">
        <v>5.9943869671086683E-2</v>
      </c>
      <c r="F928" s="80">
        <v>4.6375711372032898E-2</v>
      </c>
      <c r="G928" s="80">
        <v>7.782742222666697E-2</v>
      </c>
      <c r="H928" s="81">
        <v>-0.15220214318514641</v>
      </c>
    </row>
    <row r="929" spans="1:8" x14ac:dyDescent="0.25">
      <c r="A929" s="82">
        <v>44094</v>
      </c>
      <c r="B929" s="83">
        <v>4.4651931603658303E-2</v>
      </c>
      <c r="C929" s="83">
        <v>2.9065515801832829E-2</v>
      </c>
      <c r="D929" s="83">
        <v>1.238836087662893E-2</v>
      </c>
      <c r="E929" s="83">
        <v>1.9289532433969081E-2</v>
      </c>
      <c r="F929" s="83">
        <v>1.392912101582605E-2</v>
      </c>
      <c r="G929" s="83">
        <v>4.2416404402088027E-2</v>
      </c>
      <c r="H929" s="84">
        <v>-7.2437002926686617E-2</v>
      </c>
    </row>
    <row r="930" spans="1:8" x14ac:dyDescent="0.25">
      <c r="A930" s="79">
        <v>44101</v>
      </c>
      <c r="B930" s="80">
        <v>9.1391226374281473E-2</v>
      </c>
      <c r="C930" s="80">
        <v>3.4932000462314351E-2</v>
      </c>
      <c r="D930" s="80">
        <v>2.1374337816020671E-2</v>
      </c>
      <c r="E930" s="80">
        <v>5.6781926342597322E-2</v>
      </c>
      <c r="F930" s="80">
        <v>3.4171974541417148E-2</v>
      </c>
      <c r="G930" s="80">
        <v>7.8276397582050683E-2</v>
      </c>
      <c r="H930" s="81">
        <v>-0.13414541037011871</v>
      </c>
    </row>
    <row r="931" spans="1:8" x14ac:dyDescent="0.25">
      <c r="A931" s="82">
        <v>44108</v>
      </c>
      <c r="B931" s="83">
        <v>0.1052785690352902</v>
      </c>
      <c r="C931" s="83">
        <v>3.9331693348403612E-2</v>
      </c>
      <c r="D931" s="83">
        <v>1.978752084703575E-2</v>
      </c>
      <c r="E931" s="83">
        <v>6.4214890090243879E-2</v>
      </c>
      <c r="F931" s="83">
        <v>4.2250901550212008E-2</v>
      </c>
      <c r="G931" s="83">
        <v>9.6970738187102626E-2</v>
      </c>
      <c r="H931" s="84">
        <v>-0.15727717498770771</v>
      </c>
    </row>
    <row r="932" spans="1:8" x14ac:dyDescent="0.25">
      <c r="A932" s="79">
        <v>44115</v>
      </c>
      <c r="B932" s="80">
        <v>9.9032957096971172E-2</v>
      </c>
      <c r="C932" s="80">
        <v>3.6999262182275762E-2</v>
      </c>
      <c r="D932" s="80">
        <v>2.6753850126100331E-2</v>
      </c>
      <c r="E932" s="80">
        <v>6.7234699845770546E-2</v>
      </c>
      <c r="F932" s="80">
        <v>3.5727804651152398E-2</v>
      </c>
      <c r="G932" s="80">
        <v>8.7882038784727168E-2</v>
      </c>
      <c r="H932" s="81">
        <v>-0.15556469849305499</v>
      </c>
    </row>
    <row r="933" spans="1:8" x14ac:dyDescent="0.25">
      <c r="A933" s="82">
        <v>44122</v>
      </c>
      <c r="B933" s="83">
        <v>8.4856189218305927E-2</v>
      </c>
      <c r="C933" s="83">
        <v>4.1391302528247131E-2</v>
      </c>
      <c r="D933" s="83">
        <v>2.0971230751507419E-2</v>
      </c>
      <c r="E933" s="83">
        <v>6.5682671129524459E-2</v>
      </c>
      <c r="F933" s="83">
        <v>1.8045460308988751E-2</v>
      </c>
      <c r="G933" s="83">
        <v>7.5931481303293413E-2</v>
      </c>
      <c r="H933" s="84">
        <v>-0.13716595680325519</v>
      </c>
    </row>
    <row r="934" spans="1:8" x14ac:dyDescent="0.25">
      <c r="A934" s="79">
        <v>44129</v>
      </c>
      <c r="B934" s="80">
        <v>8.2139038249759364E-2</v>
      </c>
      <c r="C934" s="80">
        <v>3.8188610479621257E-2</v>
      </c>
      <c r="D934" s="80">
        <v>1.948715162765938E-2</v>
      </c>
      <c r="E934" s="80">
        <v>4.476628463009364E-2</v>
      </c>
      <c r="F934" s="80">
        <v>4.0016815329086929E-2</v>
      </c>
      <c r="G934" s="80">
        <v>9.1864020115933281E-2</v>
      </c>
      <c r="H934" s="81">
        <v>-0.15218384393263509</v>
      </c>
    </row>
    <row r="935" spans="1:8" x14ac:dyDescent="0.25">
      <c r="A935" s="82">
        <v>44136</v>
      </c>
      <c r="B935" s="83">
        <v>9.110302787822111E-2</v>
      </c>
      <c r="C935" s="83">
        <v>4.3075497966453623E-2</v>
      </c>
      <c r="D935" s="83">
        <v>2.1774038672655881E-2</v>
      </c>
      <c r="E935" s="83">
        <v>7.4734778229138266E-2</v>
      </c>
      <c r="F935" s="83">
        <v>3.932745181085124E-2</v>
      </c>
      <c r="G935" s="83">
        <v>8.1318757520926141E-2</v>
      </c>
      <c r="H935" s="84">
        <v>-0.16912749632180399</v>
      </c>
    </row>
    <row r="936" spans="1:8" x14ac:dyDescent="0.25">
      <c r="A936" s="79">
        <v>44143</v>
      </c>
      <c r="B936" s="80">
        <v>9.1580403048078241E-2</v>
      </c>
      <c r="C936" s="80">
        <v>5.1926380171557138E-2</v>
      </c>
      <c r="D936" s="80">
        <v>2.3283573480222971E-2</v>
      </c>
      <c r="E936" s="80">
        <v>7.492778432559917E-2</v>
      </c>
      <c r="F936" s="80">
        <v>3.405227615825155E-2</v>
      </c>
      <c r="G936" s="80">
        <v>8.3436886858627171E-2</v>
      </c>
      <c r="H936" s="81">
        <v>-0.1760464979461798</v>
      </c>
    </row>
    <row r="937" spans="1:8" x14ac:dyDescent="0.25">
      <c r="A937" s="82">
        <v>44150</v>
      </c>
      <c r="B937" s="83">
        <v>0.11044547009490591</v>
      </c>
      <c r="C937" s="83">
        <v>6.8789295612331505E-2</v>
      </c>
      <c r="D937" s="83">
        <v>4.3710553734716502E-2</v>
      </c>
      <c r="E937" s="83">
        <v>6.9722686931429592E-2</v>
      </c>
      <c r="F937" s="83">
        <v>4.9164798694105692E-2</v>
      </c>
      <c r="G937" s="83">
        <v>0.10765317839852601</v>
      </c>
      <c r="H937" s="84">
        <v>-0.22859504327620339</v>
      </c>
    </row>
    <row r="938" spans="1:8" x14ac:dyDescent="0.25">
      <c r="A938" s="79">
        <v>44157</v>
      </c>
      <c r="B938" s="80">
        <v>4.6355338188288131E-2</v>
      </c>
      <c r="C938" s="80">
        <v>2.6112753575790109E-2</v>
      </c>
      <c r="D938" s="80">
        <v>1.403661779271596E-2</v>
      </c>
      <c r="E938" s="80">
        <v>3.0207246938047629E-2</v>
      </c>
      <c r="F938" s="80">
        <v>1.375920255936291E-2</v>
      </c>
      <c r="G938" s="80">
        <v>3.8618024762136542E-2</v>
      </c>
      <c r="H938" s="81">
        <v>-7.6378507439765014E-2</v>
      </c>
    </row>
    <row r="939" spans="1:8" x14ac:dyDescent="0.25">
      <c r="A939" s="82">
        <v>44164</v>
      </c>
      <c r="B939" s="83">
        <v>7.1480564898882021E-2</v>
      </c>
      <c r="C939" s="83">
        <v>3.1516717178703142E-2</v>
      </c>
      <c r="D939" s="83">
        <v>1.7072296914909031E-2</v>
      </c>
      <c r="E939" s="83">
        <v>4.8024774462960357E-2</v>
      </c>
      <c r="F939" s="83">
        <v>2.147552997971448E-2</v>
      </c>
      <c r="G939" s="83">
        <v>5.8923551705701883E-2</v>
      </c>
      <c r="H939" s="84">
        <v>-0.1055323053431069</v>
      </c>
    </row>
    <row r="940" spans="1:8" x14ac:dyDescent="0.25">
      <c r="A940" s="79">
        <v>44171</v>
      </c>
      <c r="B940" s="80">
        <v>6.5544513782038946E-2</v>
      </c>
      <c r="C940" s="80">
        <v>3.4001249312719743E-2</v>
      </c>
      <c r="D940" s="80">
        <v>2.18145584128475E-2</v>
      </c>
      <c r="E940" s="80">
        <v>3.767768642937501E-2</v>
      </c>
      <c r="F940" s="80">
        <v>3.0791362447282179E-2</v>
      </c>
      <c r="G940" s="80">
        <v>4.9222760168883828E-2</v>
      </c>
      <c r="H940" s="81">
        <v>-0.1079631029890693</v>
      </c>
    </row>
    <row r="941" spans="1:8" x14ac:dyDescent="0.25">
      <c r="A941" s="82">
        <v>44178</v>
      </c>
      <c r="B941" s="83">
        <v>7.6225069728705921E-2</v>
      </c>
      <c r="C941" s="83">
        <v>3.3477478924853712E-2</v>
      </c>
      <c r="D941" s="83">
        <v>2.267341088286548E-2</v>
      </c>
      <c r="E941" s="83">
        <v>4.1264153050254548E-2</v>
      </c>
      <c r="F941" s="83">
        <v>3.4697645477992659E-2</v>
      </c>
      <c r="G941" s="83">
        <v>6.2303610999463951E-2</v>
      </c>
      <c r="H941" s="84">
        <v>-0.1181912296067244</v>
      </c>
    </row>
    <row r="942" spans="1:8" x14ac:dyDescent="0.25">
      <c r="A942" s="79">
        <v>44185</v>
      </c>
      <c r="B942" s="80">
        <v>8.9893423445194423E-2</v>
      </c>
      <c r="C942" s="80">
        <v>3.8857125058871948E-2</v>
      </c>
      <c r="D942" s="80">
        <v>2.9747793971280679E-2</v>
      </c>
      <c r="E942" s="80">
        <v>4.7157495342861629E-2</v>
      </c>
      <c r="F942" s="80">
        <v>2.801807182508461E-2</v>
      </c>
      <c r="G942" s="80">
        <v>9.1033211800943009E-2</v>
      </c>
      <c r="H942" s="81">
        <v>-0.14492027455384751</v>
      </c>
    </row>
    <row r="943" spans="1:8" x14ac:dyDescent="0.25">
      <c r="A943" s="82">
        <v>44192</v>
      </c>
      <c r="B943" s="83">
        <v>6.1522251390782268E-2</v>
      </c>
      <c r="C943" s="83">
        <v>2.9243425020721039E-2</v>
      </c>
      <c r="D943" s="83">
        <v>2.0028367199187162E-2</v>
      </c>
      <c r="E943" s="83">
        <v>2.7481798137382971E-2</v>
      </c>
      <c r="F943" s="83">
        <v>2.743675258484957E-2</v>
      </c>
      <c r="G943" s="83">
        <v>5.9917247289449541E-2</v>
      </c>
      <c r="H943" s="84">
        <v>-0.102585338840808</v>
      </c>
    </row>
    <row r="944" spans="1:8" x14ac:dyDescent="0.25">
      <c r="A944" s="79">
        <v>44199</v>
      </c>
      <c r="B944" s="80">
        <v>6.9599047491065963E-2</v>
      </c>
      <c r="C944" s="80">
        <v>3.2909420305603183E-2</v>
      </c>
      <c r="D944" s="80">
        <v>1.731099332984196E-2</v>
      </c>
      <c r="E944" s="80">
        <v>3.7308915170004432E-2</v>
      </c>
      <c r="F944" s="80">
        <v>3.4028653892173112E-2</v>
      </c>
      <c r="G944" s="80">
        <v>6.3777227881301815E-2</v>
      </c>
      <c r="H944" s="81">
        <v>-0.1157361630878585</v>
      </c>
    </row>
    <row r="945" spans="1:8" x14ac:dyDescent="0.25">
      <c r="A945" s="82">
        <v>44206</v>
      </c>
      <c r="B945" s="83">
        <v>9.2003361939368061E-2</v>
      </c>
      <c r="C945" s="83">
        <v>4.1278495763253313E-2</v>
      </c>
      <c r="D945" s="83">
        <v>1.8178675099662849E-2</v>
      </c>
      <c r="E945" s="83">
        <v>6.4521215319619504E-2</v>
      </c>
      <c r="F945" s="83">
        <v>3.9466398212070521E-2</v>
      </c>
      <c r="G945" s="83">
        <v>7.759560059014875E-2</v>
      </c>
      <c r="H945" s="84">
        <v>-0.14903702304538691</v>
      </c>
    </row>
    <row r="946" spans="1:8" x14ac:dyDescent="0.25">
      <c r="A946" s="79">
        <v>44213</v>
      </c>
      <c r="B946" s="80">
        <v>7.7774410544592221E-2</v>
      </c>
      <c r="C946" s="80">
        <v>3.7936109044253659E-2</v>
      </c>
      <c r="D946" s="80">
        <v>2.9296263594801E-2</v>
      </c>
      <c r="E946" s="80">
        <v>4.1194438174968262E-2</v>
      </c>
      <c r="F946" s="80">
        <v>4.2398942755241933E-2</v>
      </c>
      <c r="G946" s="80">
        <v>7.2716122057252267E-2</v>
      </c>
      <c r="H946" s="81">
        <v>-0.1457674650819249</v>
      </c>
    </row>
    <row r="947" spans="1:8" x14ac:dyDescent="0.25">
      <c r="A947" s="82">
        <v>44220</v>
      </c>
      <c r="B947" s="83">
        <v>4.0232877157377653E-2</v>
      </c>
      <c r="C947" s="83">
        <v>2.2770801077228401E-2</v>
      </c>
      <c r="D947" s="83">
        <v>1.643186244553756E-2</v>
      </c>
      <c r="E947" s="83">
        <v>1.6484260670108979E-2</v>
      </c>
      <c r="F947" s="83">
        <v>9.4638153858822346E-3</v>
      </c>
      <c r="G947" s="83">
        <v>3.6638869724199372E-2</v>
      </c>
      <c r="H947" s="84">
        <v>-6.1556732145578892E-2</v>
      </c>
    </row>
    <row r="948" spans="1:8" x14ac:dyDescent="0.25">
      <c r="A948" s="79">
        <v>44227</v>
      </c>
      <c r="B948" s="80">
        <v>9.1391167535488455E-2</v>
      </c>
      <c r="C948" s="80">
        <v>3.5341880027438211E-2</v>
      </c>
      <c r="D948" s="80">
        <v>1.8468696094589249E-2</v>
      </c>
      <c r="E948" s="80">
        <v>6.0744930394394783E-2</v>
      </c>
      <c r="F948" s="80">
        <v>2.042927213750791E-2</v>
      </c>
      <c r="G948" s="80">
        <v>7.501636968761731E-2</v>
      </c>
      <c r="H948" s="81">
        <v>-0.118609980806059</v>
      </c>
    </row>
    <row r="949" spans="1:8" x14ac:dyDescent="0.25">
      <c r="A949" s="82">
        <v>44234</v>
      </c>
      <c r="B949" s="83">
        <v>9.0846309657228536E-2</v>
      </c>
      <c r="C949" s="83">
        <v>3.9548950155787931E-2</v>
      </c>
      <c r="D949" s="83">
        <v>1.7734048786642441E-2</v>
      </c>
      <c r="E949" s="83">
        <v>5.2997662511183187E-2</v>
      </c>
      <c r="F949" s="83">
        <v>2.9898753855917809E-2</v>
      </c>
      <c r="G949" s="83">
        <v>7.9789877909057727E-2</v>
      </c>
      <c r="H949" s="84">
        <v>-0.12912298356136059</v>
      </c>
    </row>
    <row r="950" spans="1:8" x14ac:dyDescent="0.25">
      <c r="A950" s="79">
        <v>44241</v>
      </c>
      <c r="B950" s="80">
        <v>5.7391686834760897E-2</v>
      </c>
      <c r="C950" s="80">
        <v>2.827591613506213E-2</v>
      </c>
      <c r="D950" s="80">
        <v>1.7041704343772231E-2</v>
      </c>
      <c r="E950" s="80">
        <v>4.8333114647557351E-2</v>
      </c>
      <c r="F950" s="80">
        <v>5.0119400663508106E-3</v>
      </c>
      <c r="G950" s="80">
        <v>4.1620873761967957E-2</v>
      </c>
      <c r="H950" s="81">
        <v>-8.2891862119949589E-2</v>
      </c>
    </row>
    <row r="951" spans="1:8" x14ac:dyDescent="0.25">
      <c r="A951" s="82">
        <v>44248</v>
      </c>
      <c r="B951" s="83">
        <v>4.7696263838162258E-2</v>
      </c>
      <c r="C951" s="83">
        <v>2.337859100963605E-2</v>
      </c>
      <c r="D951" s="83">
        <v>2.0769384829280962E-2</v>
      </c>
      <c r="E951" s="83">
        <v>2.17461660852005E-2</v>
      </c>
      <c r="F951" s="83">
        <v>1.082301364895066E-2</v>
      </c>
      <c r="G951" s="83">
        <v>3.783342710277187E-2</v>
      </c>
      <c r="H951" s="84">
        <v>-6.6854318837677784E-2</v>
      </c>
    </row>
    <row r="952" spans="1:8" x14ac:dyDescent="0.25">
      <c r="A952" s="79">
        <v>44255</v>
      </c>
      <c r="B952" s="80">
        <v>0.11979507201581679</v>
      </c>
      <c r="C952" s="80">
        <v>3.9307923811318438E-2</v>
      </c>
      <c r="D952" s="80">
        <v>4.0279061376600603E-2</v>
      </c>
      <c r="E952" s="80">
        <v>8.5807595707369191E-2</v>
      </c>
      <c r="F952" s="80">
        <v>3.5818393559834218E-2</v>
      </c>
      <c r="G952" s="80">
        <v>7.0592363934673011E-2</v>
      </c>
      <c r="H952" s="81">
        <v>-0.15201026637397869</v>
      </c>
    </row>
    <row r="953" spans="1:8" x14ac:dyDescent="0.25">
      <c r="A953" s="82">
        <v>44262</v>
      </c>
      <c r="B953" s="83">
        <v>8.8826529247408692E-2</v>
      </c>
      <c r="C953" s="83">
        <v>3.093355154681228E-2</v>
      </c>
      <c r="D953" s="83">
        <v>3.2796156726134382E-2</v>
      </c>
      <c r="E953" s="83">
        <v>6.867501917272123E-2</v>
      </c>
      <c r="F953" s="83">
        <v>1.7671570944457201E-2</v>
      </c>
      <c r="G953" s="83">
        <v>5.8506814392890683E-2</v>
      </c>
      <c r="H953" s="84">
        <v>-0.1197565835356071</v>
      </c>
    </row>
    <row r="954" spans="1:8" x14ac:dyDescent="0.25">
      <c r="A954" s="79">
        <v>44269</v>
      </c>
      <c r="B954" s="80">
        <v>6.10197782463874E-2</v>
      </c>
      <c r="C954" s="80">
        <v>3.8175666107261141E-2</v>
      </c>
      <c r="D954" s="80">
        <v>2.5168463641116801E-2</v>
      </c>
      <c r="E954" s="80">
        <v>6.1129046022701847E-2</v>
      </c>
      <c r="F954" s="80">
        <v>1.5188411401238239E-2</v>
      </c>
      <c r="G954" s="80">
        <v>3.1945023014803543E-2</v>
      </c>
      <c r="H954" s="81">
        <v>-0.1105868319407342</v>
      </c>
    </row>
    <row r="955" spans="1:8" x14ac:dyDescent="0.25">
      <c r="A955" s="82">
        <v>44276</v>
      </c>
      <c r="B955" s="83">
        <v>4.8108066487525768E-2</v>
      </c>
      <c r="C955" s="83">
        <v>2.6036407692918519E-2</v>
      </c>
      <c r="D955" s="83">
        <v>2.3200397649848659E-2</v>
      </c>
      <c r="E955" s="83">
        <v>4.1579045120035699E-2</v>
      </c>
      <c r="F955" s="83">
        <v>1.45460267563734E-2</v>
      </c>
      <c r="G955" s="83">
        <v>2.5843682585957269E-2</v>
      </c>
      <c r="H955" s="84">
        <v>-8.3097493317607768E-2</v>
      </c>
    </row>
    <row r="956" spans="1:8" x14ac:dyDescent="0.25">
      <c r="A956" s="79">
        <v>44283</v>
      </c>
      <c r="B956" s="80">
        <v>7.558544844888429E-2</v>
      </c>
      <c r="C956" s="80">
        <v>3.0034527207311951E-2</v>
      </c>
      <c r="D956" s="80">
        <v>2.681551000221883E-2</v>
      </c>
      <c r="E956" s="80">
        <v>5.5478968396104833E-2</v>
      </c>
      <c r="F956" s="80">
        <v>2.0639222640853921E-2</v>
      </c>
      <c r="G956" s="80">
        <v>5.9988835928926829E-2</v>
      </c>
      <c r="H956" s="81">
        <v>-0.1173716157265321</v>
      </c>
    </row>
    <row r="957" spans="1:8" x14ac:dyDescent="0.25">
      <c r="A957" s="82">
        <v>44290</v>
      </c>
      <c r="B957" s="83">
        <v>3.3677240261417107E-2</v>
      </c>
      <c r="C957" s="83">
        <v>2.419108280433848E-2</v>
      </c>
      <c r="D957" s="83">
        <v>2.4410998780376759E-2</v>
      </c>
      <c r="E957" s="83">
        <v>2.0443019763716541E-2</v>
      </c>
      <c r="F957" s="83">
        <v>6.4518719247590598E-3</v>
      </c>
      <c r="G957" s="83">
        <v>2.2896778197121E-2</v>
      </c>
      <c r="H957" s="84">
        <v>-6.4716511208894739E-2</v>
      </c>
    </row>
    <row r="958" spans="1:8" x14ac:dyDescent="0.25">
      <c r="A958" s="79">
        <v>44297</v>
      </c>
      <c r="B958" s="80">
        <v>8.0572029658766545E-2</v>
      </c>
      <c r="C958" s="80">
        <v>4.122940700970374E-2</v>
      </c>
      <c r="D958" s="80">
        <v>2.9730712918618309E-2</v>
      </c>
      <c r="E958" s="80">
        <v>4.2173418772081347E-2</v>
      </c>
      <c r="F958" s="80">
        <v>3.5252606622734217E-2</v>
      </c>
      <c r="G958" s="80">
        <v>5.9600258828137742E-2</v>
      </c>
      <c r="H958" s="81">
        <v>-0.12741437449250881</v>
      </c>
    </row>
    <row r="959" spans="1:8" x14ac:dyDescent="0.25">
      <c r="A959" s="82">
        <v>44304</v>
      </c>
      <c r="B959" s="83">
        <v>4.4934252014964177E-2</v>
      </c>
      <c r="C959" s="83">
        <v>2.682590190643383E-2</v>
      </c>
      <c r="D959" s="83">
        <v>1.418414095063272E-2</v>
      </c>
      <c r="E959" s="83">
        <v>4.3180230269590267E-2</v>
      </c>
      <c r="F959" s="83">
        <v>1.403641873384838E-2</v>
      </c>
      <c r="G959" s="83">
        <v>2.126516543433845E-2</v>
      </c>
      <c r="H959" s="84">
        <v>-7.455760527987948E-2</v>
      </c>
    </row>
    <row r="960" spans="1:8" x14ac:dyDescent="0.25">
      <c r="A960" s="79">
        <v>44311</v>
      </c>
      <c r="B960" s="80">
        <v>7.3682597183161336E-2</v>
      </c>
      <c r="C960" s="80">
        <v>2.8561317113991531E-2</v>
      </c>
      <c r="D960" s="80">
        <v>2.370255934511472E-2</v>
      </c>
      <c r="E960" s="80">
        <v>4.0665486168104351E-2</v>
      </c>
      <c r="F960" s="80">
        <v>2.199515927480861E-2</v>
      </c>
      <c r="G960" s="80">
        <v>5.8108671822304107E-2</v>
      </c>
      <c r="H960" s="81">
        <v>-9.935059654116199E-2</v>
      </c>
    </row>
    <row r="961" spans="1:8" x14ac:dyDescent="0.25">
      <c r="A961" s="82">
        <v>44318</v>
      </c>
      <c r="B961" s="83">
        <v>4.7760057903075977E-2</v>
      </c>
      <c r="C961" s="83">
        <v>2.4797213591804541E-2</v>
      </c>
      <c r="D961" s="83">
        <v>1.7134203305431361E-2</v>
      </c>
      <c r="E961" s="83">
        <v>1.8085101046635289E-2</v>
      </c>
      <c r="F961" s="83">
        <v>7.2875560230324628E-3</v>
      </c>
      <c r="G961" s="83">
        <v>4.8169593598477133E-2</v>
      </c>
      <c r="H961" s="84">
        <v>-6.7713609662304802E-2</v>
      </c>
    </row>
    <row r="962" spans="1:8" x14ac:dyDescent="0.25">
      <c r="A962" s="79">
        <v>44325</v>
      </c>
      <c r="B962" s="80">
        <v>7.296357184832733E-2</v>
      </c>
      <c r="C962" s="80">
        <v>2.778458364622105E-2</v>
      </c>
      <c r="D962" s="80">
        <v>1.8431154782845131E-2</v>
      </c>
      <c r="E962" s="80">
        <v>4.7860108384139469E-2</v>
      </c>
      <c r="F962" s="80">
        <v>2.8937300149024729E-2</v>
      </c>
      <c r="G962" s="80">
        <v>3.8754674488481217E-2</v>
      </c>
      <c r="H962" s="81">
        <v>-8.8804249602384269E-2</v>
      </c>
    </row>
    <row r="963" spans="1:8" x14ac:dyDescent="0.25">
      <c r="A963" s="82">
        <v>44332</v>
      </c>
      <c r="B963" s="83">
        <v>7.3333779959761397E-2</v>
      </c>
      <c r="C963" s="83">
        <v>2.8769059824395329E-2</v>
      </c>
      <c r="D963" s="83">
        <v>2.8646854550575019E-2</v>
      </c>
      <c r="E963" s="83">
        <v>2.8396065661421738E-2</v>
      </c>
      <c r="F963" s="83">
        <v>2.8299799835127721E-2</v>
      </c>
      <c r="G963" s="83">
        <v>4.7640909534244102E-2</v>
      </c>
      <c r="H963" s="84">
        <v>-8.8418909446002517E-2</v>
      </c>
    </row>
    <row r="964" spans="1:8" x14ac:dyDescent="0.25">
      <c r="A964" s="79">
        <v>44339</v>
      </c>
      <c r="B964" s="80">
        <v>6.105157668142068E-2</v>
      </c>
      <c r="C964" s="80">
        <v>2.490358002017936E-2</v>
      </c>
      <c r="D964" s="80">
        <v>1.5877180216106242E-2</v>
      </c>
      <c r="E964" s="80">
        <v>3.4971503216017448E-2</v>
      </c>
      <c r="F964" s="80">
        <v>1.0506386556639441E-2</v>
      </c>
      <c r="G964" s="80">
        <v>4.383210523413119E-2</v>
      </c>
      <c r="H964" s="81">
        <v>-6.9039178561653008E-2</v>
      </c>
    </row>
    <row r="965" spans="1:8" x14ac:dyDescent="0.25">
      <c r="A965" s="82">
        <v>44346</v>
      </c>
      <c r="B965" s="83">
        <v>5.1080307134408691E-2</v>
      </c>
      <c r="C965" s="83">
        <v>2.4462786577412701E-2</v>
      </c>
      <c r="D965" s="83">
        <v>2.4564139468741551E-2</v>
      </c>
      <c r="E965" s="83">
        <v>1.8297023272556369E-2</v>
      </c>
      <c r="F965" s="83">
        <v>1.9687846501983911E-2</v>
      </c>
      <c r="G965" s="83">
        <v>2.41762353553714E-2</v>
      </c>
      <c r="H965" s="84">
        <v>-6.0107724041657248E-2</v>
      </c>
    </row>
    <row r="966" spans="1:8" x14ac:dyDescent="0.25">
      <c r="A966" s="79">
        <v>44353</v>
      </c>
      <c r="B966" s="80">
        <v>5.5926490307622298E-2</v>
      </c>
      <c r="C966" s="80">
        <v>2.4009586412699381E-2</v>
      </c>
      <c r="D966" s="80">
        <v>1.53709372278655E-2</v>
      </c>
      <c r="E966" s="80">
        <v>2.3599823820265941E-2</v>
      </c>
      <c r="F966" s="80">
        <v>1.441696426286729E-2</v>
      </c>
      <c r="G966" s="80">
        <v>3.4214814285216381E-2</v>
      </c>
      <c r="H966" s="81">
        <v>-5.5685635701292202E-2</v>
      </c>
    </row>
    <row r="967" spans="1:8" x14ac:dyDescent="0.25">
      <c r="A967" s="82">
        <v>44360</v>
      </c>
      <c r="B967" s="83">
        <v>3.7560270855756347E-2</v>
      </c>
      <c r="C967" s="83">
        <v>1.978173895958488E-2</v>
      </c>
      <c r="D967" s="83">
        <v>1.6529458989340849E-2</v>
      </c>
      <c r="E967" s="83">
        <v>9.3469562961716809E-3</v>
      </c>
      <c r="F967" s="83">
        <v>3.103381101263018E-3</v>
      </c>
      <c r="G967" s="83">
        <v>2.705199116422775E-2</v>
      </c>
      <c r="H967" s="84">
        <v>-3.8253255654831828E-2</v>
      </c>
    </row>
    <row r="968" spans="1:8" x14ac:dyDescent="0.25">
      <c r="A968" s="79">
        <v>44367</v>
      </c>
      <c r="B968" s="80">
        <v>6.5874379026784322E-2</v>
      </c>
      <c r="C968" s="80">
        <v>2.46924751123677E-2</v>
      </c>
      <c r="D968" s="80">
        <v>1.7385189742511738E-2</v>
      </c>
      <c r="E968" s="80">
        <v>2.5519326827479011E-2</v>
      </c>
      <c r="F968" s="80">
        <v>2.749521081437567E-2</v>
      </c>
      <c r="G968" s="80">
        <v>2.6037905836403589E-2</v>
      </c>
      <c r="H968" s="81">
        <v>-5.5255729306353391E-2</v>
      </c>
    </row>
    <row r="969" spans="1:8" x14ac:dyDescent="0.25">
      <c r="A969" s="82">
        <v>44374</v>
      </c>
      <c r="B969" s="83">
        <v>7.1430642401536321E-2</v>
      </c>
      <c r="C969" s="83">
        <v>3.2049015666287817E-2</v>
      </c>
      <c r="D969" s="83">
        <v>2.0889781153832349E-2</v>
      </c>
      <c r="E969" s="83">
        <v>3.2507188119162492E-2</v>
      </c>
      <c r="F969" s="83">
        <v>2.0209104689751151E-2</v>
      </c>
      <c r="G969" s="83">
        <v>3.5252249987048519E-2</v>
      </c>
      <c r="H969" s="84">
        <v>-6.9476697214545996E-2</v>
      </c>
    </row>
    <row r="970" spans="1:8" x14ac:dyDescent="0.25">
      <c r="A970" s="79">
        <v>44381</v>
      </c>
      <c r="B970" s="80">
        <v>4.9831300626040347E-2</v>
      </c>
      <c r="C970" s="80">
        <v>2.117798504477704E-2</v>
      </c>
      <c r="D970" s="80">
        <v>1.519261818033155E-2</v>
      </c>
      <c r="E970" s="80">
        <v>2.8313259565528649E-2</v>
      </c>
      <c r="F970" s="80">
        <v>7.8038950461515781E-3</v>
      </c>
      <c r="G970" s="80">
        <v>2.006024762927678E-2</v>
      </c>
      <c r="H970" s="81">
        <v>-4.2716704840025252E-2</v>
      </c>
    </row>
    <row r="971" spans="1:8" x14ac:dyDescent="0.25">
      <c r="A971" s="82">
        <v>44388</v>
      </c>
      <c r="B971" s="83">
        <v>5.9763564007282041E-2</v>
      </c>
      <c r="C971" s="83">
        <v>2.3542383903774569E-2</v>
      </c>
      <c r="D971" s="83">
        <v>2.294257330226453E-2</v>
      </c>
      <c r="E971" s="83">
        <v>2.261541781807588E-2</v>
      </c>
      <c r="F971" s="83">
        <v>1.258553218955262E-2</v>
      </c>
      <c r="G971" s="83">
        <v>2.698759824798036E-2</v>
      </c>
      <c r="H971" s="84">
        <v>-4.8909941454365918E-2</v>
      </c>
    </row>
    <row r="972" spans="1:8" x14ac:dyDescent="0.25">
      <c r="A972" s="79">
        <v>44395</v>
      </c>
      <c r="B972" s="80">
        <v>3.1161103196577361E-2</v>
      </c>
      <c r="C972" s="80">
        <v>1.677664563882636E-2</v>
      </c>
      <c r="D972" s="80">
        <v>1.0966250943420819E-2</v>
      </c>
      <c r="E972" s="80">
        <v>1.11198975478489E-2</v>
      </c>
      <c r="F972" s="80">
        <v>4.9458357682909682E-3</v>
      </c>
      <c r="G972" s="80">
        <v>1.2624413413507229E-2</v>
      </c>
      <c r="H972" s="81">
        <v>-2.5271940115316919E-2</v>
      </c>
    </row>
    <row r="973" spans="1:8" x14ac:dyDescent="0.25">
      <c r="A973" s="82">
        <v>44402</v>
      </c>
      <c r="B973" s="83">
        <v>8.8192457269155242E-2</v>
      </c>
      <c r="C973" s="83">
        <v>2.6961502928962471E-2</v>
      </c>
      <c r="D973" s="83">
        <v>2.2713468476516591E-2</v>
      </c>
      <c r="E973" s="83">
        <v>4.206926099400278E-2</v>
      </c>
      <c r="F973" s="83">
        <v>1.39319684804019E-2</v>
      </c>
      <c r="G973" s="83">
        <v>3.5955498497188418E-2</v>
      </c>
      <c r="H973" s="84">
        <v>-5.3439242107916923E-2</v>
      </c>
    </row>
    <row r="974" spans="1:8" x14ac:dyDescent="0.25">
      <c r="A974" s="79">
        <v>44409</v>
      </c>
      <c r="B974" s="80">
        <v>7.743762885310837E-2</v>
      </c>
      <c r="C974" s="80">
        <v>2.4945971092529121E-2</v>
      </c>
      <c r="D974" s="80">
        <v>1.9441709621139381E-2</v>
      </c>
      <c r="E974" s="80">
        <v>3.7190611321444293E-2</v>
      </c>
      <c r="F974" s="80">
        <v>9.4061757219235029E-3</v>
      </c>
      <c r="G974" s="80">
        <v>3.2553664948329959E-2</v>
      </c>
      <c r="H974" s="81">
        <v>-4.6100503852257883E-2</v>
      </c>
    </row>
    <row r="975" spans="1:8" x14ac:dyDescent="0.25">
      <c r="A975" s="82">
        <v>44416</v>
      </c>
      <c r="B975" s="83">
        <v>6.3134110263743506E-2</v>
      </c>
      <c r="C975" s="83">
        <v>2.3239495057204771E-2</v>
      </c>
      <c r="D975" s="83">
        <v>1.884884980139925E-2</v>
      </c>
      <c r="E975" s="83">
        <v>4.3190434359475102E-2</v>
      </c>
      <c r="F975" s="83">
        <v>4.1047661972707667E-3</v>
      </c>
      <c r="G975" s="83">
        <v>1.542261874076937E-2</v>
      </c>
      <c r="H975" s="84">
        <v>-4.167205389237575E-2</v>
      </c>
    </row>
    <row r="976" spans="1:8" x14ac:dyDescent="0.25">
      <c r="A976" s="79">
        <v>44423</v>
      </c>
      <c r="B976" s="80">
        <v>2.5657643773707051E-2</v>
      </c>
      <c r="C976" s="80">
        <v>1.4447931165504829E-2</v>
      </c>
      <c r="D976" s="80">
        <v>8.7441287343982977E-3</v>
      </c>
      <c r="E976" s="80">
        <v>8.9997744714910271E-3</v>
      </c>
      <c r="F976" s="80">
        <v>1.89234266565195E-3</v>
      </c>
      <c r="G976" s="80">
        <v>8.7276624720329186E-3</v>
      </c>
      <c r="H976" s="81">
        <v>-1.7154195735371969E-2</v>
      </c>
    </row>
    <row r="977" spans="1:8" x14ac:dyDescent="0.25">
      <c r="A977" s="82">
        <v>44430</v>
      </c>
      <c r="B977" s="83">
        <v>8.5529180332772597E-2</v>
      </c>
      <c r="C977" s="83">
        <v>2.5452990695252239E-2</v>
      </c>
      <c r="D977" s="83">
        <v>1.5559893563632309E-2</v>
      </c>
      <c r="E977" s="83">
        <v>2.50835227370577E-2</v>
      </c>
      <c r="F977" s="83">
        <v>1.7087638304925681E-2</v>
      </c>
      <c r="G977" s="83">
        <v>4.3243463694204481E-2</v>
      </c>
      <c r="H977" s="84">
        <v>-4.0898328662299817E-2</v>
      </c>
    </row>
    <row r="978" spans="1:8" x14ac:dyDescent="0.25">
      <c r="A978" s="79">
        <v>44437</v>
      </c>
      <c r="B978" s="80">
        <v>6.0190540916870823E-2</v>
      </c>
      <c r="C978" s="80">
        <v>2.5529584015326699E-2</v>
      </c>
      <c r="D978" s="80">
        <v>1.688326283221948E-2</v>
      </c>
      <c r="E978" s="80">
        <v>2.3169567775451601E-2</v>
      </c>
      <c r="F978" s="80">
        <v>1.0901081156255101E-2</v>
      </c>
      <c r="G978" s="80">
        <v>2.227387167303374E-2</v>
      </c>
      <c r="H978" s="81">
        <v>-3.85668265354158E-2</v>
      </c>
    </row>
    <row r="979" spans="1:8" x14ac:dyDescent="0.25">
      <c r="A979" s="82">
        <v>44444</v>
      </c>
      <c r="B979" s="83">
        <v>8.3028616693279586E-2</v>
      </c>
      <c r="C979" s="83">
        <v>2.5194733272912641E-2</v>
      </c>
      <c r="D979" s="83">
        <v>2.0087193114018381E-2</v>
      </c>
      <c r="E979" s="83">
        <v>3.4946875424207352E-2</v>
      </c>
      <c r="F979" s="83">
        <v>2.7720335086269042E-3</v>
      </c>
      <c r="G979" s="83">
        <v>4.376770587394254E-2</v>
      </c>
      <c r="H979" s="84">
        <v>-4.3739924500428233E-2</v>
      </c>
    </row>
    <row r="980" spans="1:8" x14ac:dyDescent="0.25">
      <c r="A980" s="79">
        <v>44451</v>
      </c>
      <c r="B980" s="80">
        <v>6.9891716425312694E-2</v>
      </c>
      <c r="C980" s="80">
        <v>2.326073760251483E-2</v>
      </c>
      <c r="D980" s="80">
        <v>1.7950620224921131E-2</v>
      </c>
      <c r="E980" s="80">
        <v>3.031011224711298E-2</v>
      </c>
      <c r="F980" s="80">
        <v>4.2097447248693552E-3</v>
      </c>
      <c r="G980" s="80">
        <v>3.1192372459353489E-2</v>
      </c>
      <c r="H980" s="81">
        <v>-3.7031870833459088E-2</v>
      </c>
    </row>
    <row r="981" spans="1:8" x14ac:dyDescent="0.25">
      <c r="A981" s="82">
        <v>44458</v>
      </c>
      <c r="B981" s="83">
        <v>7.4038021083387154E-2</v>
      </c>
      <c r="C981" s="83">
        <v>2.3585326283953639E-2</v>
      </c>
      <c r="D981" s="83">
        <v>1.6018826289688259E-2</v>
      </c>
      <c r="E981" s="83">
        <v>2.8406896688697999E-2</v>
      </c>
      <c r="F981" s="83">
        <v>5.342266320989426E-3</v>
      </c>
      <c r="G981" s="83">
        <v>3.6952886380655872E-2</v>
      </c>
      <c r="H981" s="84">
        <v>-3.6268180880598043E-2</v>
      </c>
    </row>
    <row r="982" spans="1:8" x14ac:dyDescent="0.25">
      <c r="A982" s="79">
        <v>44465</v>
      </c>
      <c r="B982" s="80">
        <v>0.13771394728255759</v>
      </c>
      <c r="C982" s="80">
        <v>3.1870906959365321E-2</v>
      </c>
      <c r="D982" s="80">
        <v>3.6804511794652328E-2</v>
      </c>
      <c r="E982" s="80">
        <v>5.8121775756746652E-2</v>
      </c>
      <c r="F982" s="80">
        <v>1.0106952745134739E-2</v>
      </c>
      <c r="G982" s="80">
        <v>6.1329386744900807E-2</v>
      </c>
      <c r="H982" s="81">
        <v>-6.0519586718242251E-2</v>
      </c>
    </row>
    <row r="983" spans="1:8" x14ac:dyDescent="0.25">
      <c r="A983" s="82">
        <v>44472</v>
      </c>
      <c r="B983" s="83">
        <v>0.14118108920812419</v>
      </c>
      <c r="C983" s="83">
        <v>4.3121921299056967E-2</v>
      </c>
      <c r="D983" s="83">
        <v>3.9109209588658773E-2</v>
      </c>
      <c r="E983" s="83">
        <v>6.8399359436114859E-2</v>
      </c>
      <c r="F983" s="83">
        <v>3.6884364677151837E-2</v>
      </c>
      <c r="G983" s="83">
        <v>3.514223982763949E-2</v>
      </c>
      <c r="H983" s="84">
        <v>-8.1476005620497727E-2</v>
      </c>
    </row>
    <row r="984" spans="1:8" x14ac:dyDescent="0.25">
      <c r="A984" s="79">
        <v>44479</v>
      </c>
      <c r="B984" s="80">
        <v>0.13971154713024131</v>
      </c>
      <c r="C984" s="80">
        <v>3.2816953338197258E-2</v>
      </c>
      <c r="D984" s="80">
        <v>2.3911119295676849E-2</v>
      </c>
      <c r="E984" s="80">
        <v>7.5890075128543691E-2</v>
      </c>
      <c r="F984" s="80">
        <v>1.1043566105097361E-2</v>
      </c>
      <c r="G984" s="80">
        <v>7.8280114023076747E-2</v>
      </c>
      <c r="H984" s="81">
        <v>-8.2230280760350605E-2</v>
      </c>
    </row>
    <row r="985" spans="1:8" x14ac:dyDescent="0.25">
      <c r="A985" s="82">
        <v>44486</v>
      </c>
      <c r="B985" s="83">
        <v>0.1062842513813691</v>
      </c>
      <c r="C985" s="83">
        <v>2.987312773503949E-2</v>
      </c>
      <c r="D985" s="83">
        <v>3.033374089744513E-2</v>
      </c>
      <c r="E985" s="83">
        <v>5.7637052688303311E-2</v>
      </c>
      <c r="F985" s="83">
        <v>1.718322223960856E-2</v>
      </c>
      <c r="G985" s="83">
        <v>4.1275933967483018E-2</v>
      </c>
      <c r="H985" s="84">
        <v>-7.0018826146510407E-2</v>
      </c>
    </row>
    <row r="986" spans="1:8" x14ac:dyDescent="0.25">
      <c r="A986" s="79">
        <v>44493</v>
      </c>
      <c r="B986" s="80">
        <v>6.877460044970532E-2</v>
      </c>
      <c r="C986" s="80">
        <v>3.6135602081608167E-2</v>
      </c>
      <c r="D986" s="80">
        <v>2.1853654586465831E-2</v>
      </c>
      <c r="E986" s="80">
        <v>3.702345114868253E-2</v>
      </c>
      <c r="F986" s="80">
        <v>1.4574875941114901E-2</v>
      </c>
      <c r="G986" s="80">
        <v>3.1304931140433132E-2</v>
      </c>
      <c r="H986" s="81">
        <v>-7.2117914448599246E-2</v>
      </c>
    </row>
    <row r="987" spans="1:8" x14ac:dyDescent="0.25">
      <c r="A987" s="82">
        <v>44500</v>
      </c>
      <c r="B987" s="83">
        <v>9.8824802918350024E-2</v>
      </c>
      <c r="C987" s="83">
        <v>3.1774748183058248E-2</v>
      </c>
      <c r="D987" s="83">
        <v>3.0920235264473728E-2</v>
      </c>
      <c r="E987" s="83">
        <v>3.2302703324122738E-2</v>
      </c>
      <c r="F987" s="83">
        <v>1.868849667667706E-2</v>
      </c>
      <c r="G987" s="83">
        <v>6.930063715738452E-2</v>
      </c>
      <c r="H987" s="84">
        <v>-8.4162017687366281E-2</v>
      </c>
    </row>
    <row r="988" spans="1:8" x14ac:dyDescent="0.25">
      <c r="A988" s="79">
        <v>44507</v>
      </c>
      <c r="B988" s="80">
        <v>8.556328149261852E-2</v>
      </c>
      <c r="C988" s="80">
        <v>4.386177038797847E-2</v>
      </c>
      <c r="D988" s="80">
        <v>3.8133623287496948E-2</v>
      </c>
      <c r="E988" s="80">
        <v>3.9611868260557299E-2</v>
      </c>
      <c r="F988" s="80">
        <v>2.554997262341174E-2</v>
      </c>
      <c r="G988" s="80">
        <v>3.9600963883356252E-2</v>
      </c>
      <c r="H988" s="81">
        <v>-0.10119491695018221</v>
      </c>
    </row>
    <row r="989" spans="1:8" x14ac:dyDescent="0.25">
      <c r="A989" s="82">
        <v>44514</v>
      </c>
      <c r="B989" s="83">
        <v>9.3111559254919318E-2</v>
      </c>
      <c r="C989" s="83">
        <v>3.7084040030601659E-2</v>
      </c>
      <c r="D989" s="83">
        <v>3.0096908348080671E-2</v>
      </c>
      <c r="E989" s="83">
        <v>5.7215289908063453E-2</v>
      </c>
      <c r="F989" s="83">
        <v>2.0782330634431721E-2</v>
      </c>
      <c r="G989" s="83">
        <v>4.9977315727511441E-2</v>
      </c>
      <c r="H989" s="84">
        <v>-0.10204432539376961</v>
      </c>
    </row>
    <row r="990" spans="1:8" x14ac:dyDescent="0.25">
      <c r="A990" s="79">
        <v>44521</v>
      </c>
      <c r="B990" s="80">
        <v>8.3745913837742131E-2</v>
      </c>
      <c r="C990" s="80">
        <v>4.1241925607007887E-2</v>
      </c>
      <c r="D990" s="80">
        <v>2.9620495530642631E-2</v>
      </c>
      <c r="E990" s="80">
        <v>2.9565056351524122E-2</v>
      </c>
      <c r="F990" s="80">
        <v>4.6234772574127003E-2</v>
      </c>
      <c r="G990" s="80">
        <v>4.3657819662705162E-2</v>
      </c>
      <c r="H990" s="81">
        <v>-0.1065741558882647</v>
      </c>
    </row>
    <row r="991" spans="1:8" x14ac:dyDescent="0.25">
      <c r="A991" s="82">
        <v>44528</v>
      </c>
      <c r="B991" s="83">
        <v>0.1136203058865017</v>
      </c>
      <c r="C991" s="83">
        <v>4.0724064610100481E-2</v>
      </c>
      <c r="D991" s="83">
        <v>4.6567501324464099E-2</v>
      </c>
      <c r="E991" s="83">
        <v>6.3413883505425983E-2</v>
      </c>
      <c r="F991" s="83">
        <v>4.3791586951761011E-2</v>
      </c>
      <c r="G991" s="83">
        <v>5.1740819628485347E-2</v>
      </c>
      <c r="H991" s="84">
        <v>-0.13261755013373519</v>
      </c>
    </row>
    <row r="992" spans="1:8" x14ac:dyDescent="0.25">
      <c r="A992" s="79">
        <v>44535</v>
      </c>
      <c r="B992" s="80">
        <v>0.1021060226567241</v>
      </c>
      <c r="C992" s="80">
        <v>4.6812398028977568E-2</v>
      </c>
      <c r="D992" s="80">
        <v>4.3960094151683358E-2</v>
      </c>
      <c r="E992" s="80">
        <v>6.3528486738493747E-2</v>
      </c>
      <c r="F992" s="80">
        <v>3.5294293815606878E-2</v>
      </c>
      <c r="G992" s="80">
        <v>5.0103784789241872E-2</v>
      </c>
      <c r="H992" s="81">
        <v>-0.13759303486727931</v>
      </c>
    </row>
    <row r="993" spans="1:8" x14ac:dyDescent="0.25">
      <c r="A993" s="82">
        <v>44542</v>
      </c>
      <c r="B993" s="83">
        <v>0.1173984641361558</v>
      </c>
      <c r="C993" s="83">
        <v>4.0722564560454193E-2</v>
      </c>
      <c r="D993" s="83">
        <v>3.5189702479469828E-2</v>
      </c>
      <c r="E993" s="83">
        <v>8.5883781527015479E-2</v>
      </c>
      <c r="F993" s="83">
        <v>3.4688890247970047E-2</v>
      </c>
      <c r="G993" s="83">
        <v>6.7027249016597859E-2</v>
      </c>
      <c r="H993" s="84">
        <v>-0.14611372369535161</v>
      </c>
    </row>
    <row r="994" spans="1:8" x14ac:dyDescent="0.25">
      <c r="A994" s="79">
        <v>44549</v>
      </c>
      <c r="B994" s="80">
        <v>9.9646149335316334E-2</v>
      </c>
      <c r="C994" s="80">
        <v>3.7228750839181937E-2</v>
      </c>
      <c r="D994" s="80">
        <v>2.8721668446185442E-2</v>
      </c>
      <c r="E994" s="80">
        <v>7.8457526715146553E-2</v>
      </c>
      <c r="F994" s="80">
        <v>2.3877172531125909E-2</v>
      </c>
      <c r="G994" s="80">
        <v>6.6756101863363101E-2</v>
      </c>
      <c r="H994" s="81">
        <v>-0.13539507105968659</v>
      </c>
    </row>
    <row r="995" spans="1:8" x14ac:dyDescent="0.25">
      <c r="A995" s="82">
        <v>44556</v>
      </c>
      <c r="B995" s="83">
        <v>0.1093501256432264</v>
      </c>
      <c r="C995" s="83">
        <v>4.356627367978666E-2</v>
      </c>
      <c r="D995" s="83">
        <v>3.3603227680393033E-2</v>
      </c>
      <c r="E995" s="83">
        <v>0.10483420272598069</v>
      </c>
      <c r="F995" s="83">
        <v>2.2225770647549579E-2</v>
      </c>
      <c r="G995" s="83">
        <v>6.9826471905138521E-2</v>
      </c>
      <c r="H995" s="84">
        <v>-0.16470582099562209</v>
      </c>
    </row>
    <row r="996" spans="1:8" x14ac:dyDescent="0.25">
      <c r="A996" s="79">
        <v>44563</v>
      </c>
      <c r="B996" s="80">
        <v>5.4641568454381548E-2</v>
      </c>
      <c r="C996" s="80">
        <v>3.4878012966698069E-2</v>
      </c>
      <c r="D996" s="80">
        <v>2.4787219803389379E-2</v>
      </c>
      <c r="E996" s="80">
        <v>4.7011764521385217E-2</v>
      </c>
      <c r="F996" s="80">
        <v>1.8671076079804009E-2</v>
      </c>
      <c r="G996" s="80">
        <v>3.5008247303682988E-2</v>
      </c>
      <c r="H996" s="81">
        <v>-0.10571475222057811</v>
      </c>
    </row>
    <row r="997" spans="1:8" x14ac:dyDescent="0.25">
      <c r="A997" s="82">
        <v>44570</v>
      </c>
      <c r="B997" s="83">
        <v>9.5703622672763403E-2</v>
      </c>
      <c r="C997" s="83">
        <v>4.3085268915570671E-2</v>
      </c>
      <c r="D997" s="83">
        <v>3.7021454490044951E-2</v>
      </c>
      <c r="E997" s="83">
        <v>9.6010850048430199E-2</v>
      </c>
      <c r="F997" s="83">
        <v>2.472681400011496E-2</v>
      </c>
      <c r="G997" s="83">
        <v>6.144448817382149E-2</v>
      </c>
      <c r="H997" s="84">
        <v>-0.16658525295521889</v>
      </c>
    </row>
    <row r="998" spans="1:8" x14ac:dyDescent="0.25">
      <c r="A998" s="79">
        <v>44577</v>
      </c>
      <c r="B998" s="80">
        <v>9.3568795611678177E-2</v>
      </c>
      <c r="C998" s="80">
        <v>4.2674848671832168E-2</v>
      </c>
      <c r="D998" s="80">
        <v>3.3669156260796307E-2</v>
      </c>
      <c r="E998" s="80">
        <v>0.10153599556000679</v>
      </c>
      <c r="F998" s="80">
        <v>2.8520058295630341E-2</v>
      </c>
      <c r="G998" s="80">
        <v>6.4297695777903605E-2</v>
      </c>
      <c r="H998" s="81">
        <v>-0.17712895895449099</v>
      </c>
    </row>
    <row r="999" spans="1:8" x14ac:dyDescent="0.25">
      <c r="A999" s="82">
        <v>44584</v>
      </c>
      <c r="B999" s="83">
        <v>9.6877489745301554E-2</v>
      </c>
      <c r="C999" s="83">
        <v>3.8471456989502079E-2</v>
      </c>
      <c r="D999" s="83">
        <v>3.742143033204981E-2</v>
      </c>
      <c r="E999" s="83">
        <v>7.708415757757664E-2</v>
      </c>
      <c r="F999" s="83">
        <v>3.3291233975870457E-2</v>
      </c>
      <c r="G999" s="83">
        <v>8.9160723815845486E-2</v>
      </c>
      <c r="H999" s="84">
        <v>-0.17855151294554289</v>
      </c>
    </row>
    <row r="1000" spans="1:8" x14ac:dyDescent="0.25">
      <c r="A1000" s="79">
        <v>44591</v>
      </c>
      <c r="B1000" s="80">
        <v>8.1505767223250175E-2</v>
      </c>
      <c r="C1000" s="80">
        <v>3.6383082507331618E-2</v>
      </c>
      <c r="D1000" s="80">
        <v>3.4974890508643282E-2</v>
      </c>
      <c r="E1000" s="80">
        <v>9.8023344283889063E-2</v>
      </c>
      <c r="F1000" s="80">
        <v>2.433519461699607E-2</v>
      </c>
      <c r="G1000" s="80">
        <v>5.7503952326313473E-2</v>
      </c>
      <c r="H1000" s="81">
        <v>-0.16971469701992331</v>
      </c>
    </row>
    <row r="1001" spans="1:8" x14ac:dyDescent="0.25">
      <c r="A1001" s="82">
        <v>44598</v>
      </c>
      <c r="B1001" s="83">
        <v>0.1398787195793629</v>
      </c>
      <c r="C1001" s="83">
        <v>5.6968837237120103E-2</v>
      </c>
      <c r="D1001" s="83">
        <v>6.4202948072553875E-2</v>
      </c>
      <c r="E1001" s="83">
        <v>0.12941445294800841</v>
      </c>
      <c r="F1001" s="83">
        <v>6.6341986160142571E-2</v>
      </c>
      <c r="G1001" s="83">
        <v>7.4939109506682214E-2</v>
      </c>
      <c r="H1001" s="84">
        <v>-0.25198861434514419</v>
      </c>
    </row>
    <row r="1002" spans="1:8" x14ac:dyDescent="0.25">
      <c r="A1002" s="79">
        <v>44605</v>
      </c>
      <c r="B1002" s="80">
        <v>0.1039713315095412</v>
      </c>
      <c r="C1002" s="80">
        <v>5.2717515877057107E-2</v>
      </c>
      <c r="D1002" s="80">
        <v>5.468214765323845E-2</v>
      </c>
      <c r="E1002" s="80">
        <v>9.1404547113722992E-2</v>
      </c>
      <c r="F1002" s="80">
        <v>3.6597852603691583E-2</v>
      </c>
      <c r="G1002" s="80">
        <v>7.0576922874393822E-2</v>
      </c>
      <c r="H1002" s="81">
        <v>-0.20200765461256279</v>
      </c>
    </row>
    <row r="1003" spans="1:8" x14ac:dyDescent="0.25">
      <c r="A1003" s="82">
        <v>44612</v>
      </c>
      <c r="B1003" s="83">
        <v>0.1021431621948523</v>
      </c>
      <c r="C1003" s="83">
        <v>4.7348558070690168E-2</v>
      </c>
      <c r="D1003" s="83">
        <v>5.7424104360961882E-2</v>
      </c>
      <c r="E1003" s="83">
        <v>8.9574147526104472E-2</v>
      </c>
      <c r="F1003" s="83">
        <v>3.0953621834132059E-2</v>
      </c>
      <c r="G1003" s="83">
        <v>7.5520391916633151E-2</v>
      </c>
      <c r="H1003" s="84">
        <v>-0.19867766151366939</v>
      </c>
    </row>
    <row r="1004" spans="1:8" x14ac:dyDescent="0.25">
      <c r="A1004" s="79">
        <v>44619</v>
      </c>
      <c r="B1004" s="80">
        <v>0.1144272112127742</v>
      </c>
      <c r="C1004" s="80">
        <v>5.2330442848426993E-2</v>
      </c>
      <c r="D1004" s="80">
        <v>6.5310734632358994E-2</v>
      </c>
      <c r="E1004" s="80">
        <v>9.1536379599201315E-2</v>
      </c>
      <c r="F1004" s="80">
        <v>4.6586272517445217E-2</v>
      </c>
      <c r="G1004" s="80">
        <v>7.6668002806148217E-2</v>
      </c>
      <c r="H1004" s="81">
        <v>-0.21800462119080649</v>
      </c>
    </row>
    <row r="1005" spans="1:8" x14ac:dyDescent="0.25">
      <c r="A1005" s="82">
        <v>44626</v>
      </c>
      <c r="B1005" s="83">
        <v>0.18602337899371341</v>
      </c>
      <c r="C1005" s="83">
        <v>6.8571741220325957E-2</v>
      </c>
      <c r="D1005" s="83">
        <v>8.2488614849147185E-2</v>
      </c>
      <c r="E1005" s="83">
        <v>9.6545040464596818E-2</v>
      </c>
      <c r="F1005" s="83">
        <v>6.9574224093612122E-2</v>
      </c>
      <c r="G1005" s="83">
        <v>0.1434665513677808</v>
      </c>
      <c r="H1005" s="84">
        <v>-0.27462279300174952</v>
      </c>
    </row>
    <row r="1006" spans="1:8" x14ac:dyDescent="0.25">
      <c r="A1006" s="79">
        <v>44633</v>
      </c>
      <c r="B1006" s="80">
        <v>0.231716572720363</v>
      </c>
      <c r="C1006" s="80">
        <v>7.0421796241633694E-2</v>
      </c>
      <c r="D1006" s="80">
        <v>8.5999500870016468E-2</v>
      </c>
      <c r="E1006" s="80">
        <v>0.10190964841664769</v>
      </c>
      <c r="F1006" s="80">
        <v>8.8188631663954992E-2</v>
      </c>
      <c r="G1006" s="80">
        <v>0.1450710751228598</v>
      </c>
      <c r="H1006" s="81">
        <v>-0.25987407959474962</v>
      </c>
    </row>
    <row r="1007" spans="1:8" x14ac:dyDescent="0.25">
      <c r="A1007" s="82">
        <v>44640</v>
      </c>
      <c r="B1007" s="83">
        <v>0.1967735308754803</v>
      </c>
      <c r="C1007" s="83">
        <v>5.235957159300076E-2</v>
      </c>
      <c r="D1007" s="83">
        <v>6.610916733052323E-2</v>
      </c>
      <c r="E1007" s="83">
        <v>0.1246187580276395</v>
      </c>
      <c r="F1007" s="83">
        <v>6.7340005761799923E-2</v>
      </c>
      <c r="G1007" s="83">
        <v>0.10157079915421779</v>
      </c>
      <c r="H1007" s="84">
        <v>-0.2152247709917009</v>
      </c>
    </row>
    <row r="1008" spans="1:8" x14ac:dyDescent="0.25">
      <c r="A1008" s="79">
        <v>44647</v>
      </c>
      <c r="B1008" s="80">
        <v>0.15842199967462489</v>
      </c>
      <c r="C1008" s="80">
        <v>3.9823128104691588E-2</v>
      </c>
      <c r="D1008" s="80">
        <v>6.9266729104013991E-2</v>
      </c>
      <c r="E1008" s="80">
        <v>8.7639343116545268E-2</v>
      </c>
      <c r="F1008" s="80">
        <v>2.4646395380365799E-2</v>
      </c>
      <c r="G1008" s="80">
        <v>0.1113206914742947</v>
      </c>
      <c r="H1008" s="81">
        <v>-0.17427428750528651</v>
      </c>
    </row>
    <row r="1009" spans="1:8" x14ac:dyDescent="0.25">
      <c r="A1009" s="82">
        <v>44654</v>
      </c>
      <c r="B1009" s="83">
        <v>0.23954087994275489</v>
      </c>
      <c r="C1009" s="83">
        <v>6.0940541650277513E-2</v>
      </c>
      <c r="D1009" s="83">
        <v>8.2378650859088326E-2</v>
      </c>
      <c r="E1009" s="83">
        <v>0.1222444735564322</v>
      </c>
      <c r="F1009" s="83">
        <v>8.6842085604724242E-2</v>
      </c>
      <c r="G1009" s="83">
        <v>0.1238323815827429</v>
      </c>
      <c r="H1009" s="84">
        <v>-0.23669725331051031</v>
      </c>
    </row>
    <row r="1010" spans="1:8" x14ac:dyDescent="0.25">
      <c r="A1010" s="79">
        <v>44661</v>
      </c>
      <c r="B1010" s="80">
        <v>0.17198887450023731</v>
      </c>
      <c r="C1010" s="80">
        <v>5.1511479516082828E-2</v>
      </c>
      <c r="D1010" s="80">
        <v>6.8315773238049743E-2</v>
      </c>
      <c r="E1010" s="80">
        <v>0.1009363364727154</v>
      </c>
      <c r="F1010" s="80">
        <v>3.8737895750936578E-2</v>
      </c>
      <c r="G1010" s="80">
        <v>8.2033064971821654E-2</v>
      </c>
      <c r="H1010" s="81">
        <v>-0.16954567544936891</v>
      </c>
    </row>
    <row r="1011" spans="1:8" x14ac:dyDescent="0.25">
      <c r="A1011" s="82">
        <v>44668</v>
      </c>
      <c r="B1011" s="83">
        <v>0.1484964245979434</v>
      </c>
      <c r="C1011" s="83">
        <v>5.7051482261056462E-2</v>
      </c>
      <c r="D1011" s="83">
        <v>5.5664674438817792E-2</v>
      </c>
      <c r="E1011" s="83">
        <v>8.1025954809307604E-2</v>
      </c>
      <c r="F1011" s="83">
        <v>4.3384931800979347E-2</v>
      </c>
      <c r="G1011" s="83">
        <v>7.1819221107828971E-2</v>
      </c>
      <c r="H1011" s="84">
        <v>-0.16044983982004679</v>
      </c>
    </row>
    <row r="1012" spans="1:8" x14ac:dyDescent="0.25">
      <c r="A1012" s="79">
        <v>44675</v>
      </c>
      <c r="B1012" s="80">
        <v>0.1956650193990255</v>
      </c>
      <c r="C1012" s="80">
        <v>5.5987672209809103E-2</v>
      </c>
      <c r="D1012" s="80">
        <v>6.2796791035105187E-2</v>
      </c>
      <c r="E1012" s="80">
        <v>9.6269289666447877E-2</v>
      </c>
      <c r="F1012" s="80">
        <v>5.3463095791326742E-2</v>
      </c>
      <c r="G1012" s="80">
        <v>0.12533221539819761</v>
      </c>
      <c r="H1012" s="81">
        <v>-0.19818404470186099</v>
      </c>
    </row>
    <row r="1013" spans="1:8" x14ac:dyDescent="0.25">
      <c r="A1013" s="82">
        <v>44682</v>
      </c>
      <c r="B1013" s="83">
        <v>0.27151844784282431</v>
      </c>
      <c r="C1013" s="83">
        <v>6.6725648654394232E-2</v>
      </c>
      <c r="D1013" s="83">
        <v>8.4369974280966833E-2</v>
      </c>
      <c r="E1013" s="83">
        <v>0.1178040841709581</v>
      </c>
      <c r="F1013" s="83">
        <v>8.3008202379251592E-2</v>
      </c>
      <c r="G1013" s="83">
        <v>0.1395425405366845</v>
      </c>
      <c r="H1013" s="84">
        <v>-0.2199320021794309</v>
      </c>
    </row>
    <row r="1014" spans="1:8" x14ac:dyDescent="0.25">
      <c r="A1014" s="79">
        <v>44689</v>
      </c>
      <c r="B1014" s="80">
        <v>0.2407603611403103</v>
      </c>
      <c r="C1014" s="80">
        <v>5.9600553780803353E-2</v>
      </c>
      <c r="D1014" s="80">
        <v>7.7725282022640008E-2</v>
      </c>
      <c r="E1014" s="80">
        <v>8.989194791363786E-2</v>
      </c>
      <c r="F1014" s="80">
        <v>7.008213730850564E-2</v>
      </c>
      <c r="G1014" s="80">
        <v>0.1206778898842721</v>
      </c>
      <c r="H1014" s="81">
        <v>-0.1772174497695487</v>
      </c>
    </row>
    <row r="1015" spans="1:8" x14ac:dyDescent="0.25">
      <c r="A1015" s="82">
        <v>44696</v>
      </c>
      <c r="B1015" s="83">
        <v>0.27181170313326342</v>
      </c>
      <c r="C1015" s="83">
        <v>6.6744790843033142E-2</v>
      </c>
      <c r="D1015" s="83">
        <v>6.7538635350330889E-2</v>
      </c>
      <c r="E1015" s="83">
        <v>0.1009719885104968</v>
      </c>
      <c r="F1015" s="83">
        <v>7.189365304833803E-2</v>
      </c>
      <c r="G1015" s="83">
        <v>0.1462236867239016</v>
      </c>
      <c r="H1015" s="84">
        <v>-0.18156105134283701</v>
      </c>
    </row>
    <row r="1016" spans="1:8" x14ac:dyDescent="0.25">
      <c r="A1016" s="79">
        <v>44703</v>
      </c>
      <c r="B1016" s="80">
        <v>0.3201900653616383</v>
      </c>
      <c r="C1016" s="80">
        <v>8.3408193902939451E-2</v>
      </c>
      <c r="D1016" s="80">
        <v>9.7563381391951171E-2</v>
      </c>
      <c r="E1016" s="80">
        <v>0.1117113252068327</v>
      </c>
      <c r="F1016" s="80">
        <v>5.9298476883979753E-2</v>
      </c>
      <c r="G1016" s="80">
        <v>0.15053529598342269</v>
      </c>
      <c r="H1016" s="81">
        <v>-0.18232660800748751</v>
      </c>
    </row>
    <row r="1017" spans="1:8" x14ac:dyDescent="0.25">
      <c r="A1017" s="82">
        <v>44710</v>
      </c>
      <c r="B1017" s="83">
        <v>0.22341682572380381</v>
      </c>
      <c r="C1017" s="83">
        <v>6.4013976557942359E-2</v>
      </c>
      <c r="D1017" s="83">
        <v>5.9903635971950642E-2</v>
      </c>
      <c r="E1017" s="83">
        <v>7.1198305704251674E-2</v>
      </c>
      <c r="F1017" s="83">
        <v>6.5057804499196487E-2</v>
      </c>
      <c r="G1017" s="83">
        <v>9.8053859226754664E-2</v>
      </c>
      <c r="H1017" s="84">
        <v>-0.13481075623629199</v>
      </c>
    </row>
    <row r="1018" spans="1:8" x14ac:dyDescent="0.25">
      <c r="A1018" s="79">
        <v>44717</v>
      </c>
      <c r="B1018" s="80">
        <v>0.30860073052933851</v>
      </c>
      <c r="C1018" s="80">
        <v>7.5846961339159802E-2</v>
      </c>
      <c r="D1018" s="80">
        <v>9.7807872468493651E-2</v>
      </c>
      <c r="E1018" s="80">
        <v>0.13431136922068751</v>
      </c>
      <c r="F1018" s="80">
        <v>5.1517412022604077E-2</v>
      </c>
      <c r="G1018" s="80">
        <v>0.1197024736135818</v>
      </c>
      <c r="H1018" s="81">
        <v>-0.1705853581351883</v>
      </c>
    </row>
    <row r="1019" spans="1:8" x14ac:dyDescent="0.25">
      <c r="A1019" s="82">
        <v>44724</v>
      </c>
      <c r="B1019" s="83">
        <v>0.29873681160131538</v>
      </c>
      <c r="C1019" s="83">
        <v>7.5537891362321849E-2</v>
      </c>
      <c r="D1019" s="83">
        <v>6.7978725367424511E-2</v>
      </c>
      <c r="E1019" s="83">
        <v>0.13040220070800479</v>
      </c>
      <c r="F1019" s="83">
        <v>5.442454917135011E-2</v>
      </c>
      <c r="G1019" s="83">
        <v>0.13074116036473829</v>
      </c>
      <c r="H1019" s="84">
        <v>-0.16034771537252421</v>
      </c>
    </row>
    <row r="1020" spans="1:8" x14ac:dyDescent="0.25">
      <c r="A1020" s="79">
        <v>44731</v>
      </c>
      <c r="B1020" s="80">
        <v>0.43378287738048987</v>
      </c>
      <c r="C1020" s="80">
        <v>0.1033796338545179</v>
      </c>
      <c r="D1020" s="80">
        <v>0.1134736936697847</v>
      </c>
      <c r="E1020" s="80">
        <v>0.13034747130116811</v>
      </c>
      <c r="F1020" s="80">
        <v>9.2557269649424276E-2</v>
      </c>
      <c r="G1020" s="80">
        <v>0.17786185118474049</v>
      </c>
      <c r="H1020" s="81">
        <v>-0.18383704227914571</v>
      </c>
    </row>
    <row r="1021" spans="1:8" x14ac:dyDescent="0.25">
      <c r="A1021" s="82">
        <v>44738</v>
      </c>
      <c r="B1021" s="83">
        <v>0.35414650398765801</v>
      </c>
      <c r="C1021" s="83">
        <v>8.5940106859153875E-2</v>
      </c>
      <c r="D1021" s="83">
        <v>0.1009618697498197</v>
      </c>
      <c r="E1021" s="83">
        <v>0.1101886671220581</v>
      </c>
      <c r="F1021" s="83">
        <v>3.1652539657478877E-2</v>
      </c>
      <c r="G1021" s="83">
        <v>0.15833390454211291</v>
      </c>
      <c r="H1021" s="84">
        <v>-0.13293058394296539</v>
      </c>
    </row>
    <row r="1022" spans="1:8" x14ac:dyDescent="0.25">
      <c r="A1022" s="79">
        <v>44745</v>
      </c>
      <c r="B1022" s="80">
        <v>0.33800284184565071</v>
      </c>
      <c r="C1022" s="80">
        <v>8.4545484029329682E-2</v>
      </c>
      <c r="D1022" s="80">
        <v>9.9702333152265024E-2</v>
      </c>
      <c r="E1022" s="80">
        <v>9.560208238638758E-2</v>
      </c>
      <c r="F1022" s="80">
        <v>3.7139697952692792E-2</v>
      </c>
      <c r="G1022" s="80">
        <v>0.15554049844327519</v>
      </c>
      <c r="H1022" s="81">
        <v>-0.13452725411829949</v>
      </c>
    </row>
    <row r="1023" spans="1:8" x14ac:dyDescent="0.25">
      <c r="A1023" s="82">
        <v>44752</v>
      </c>
      <c r="B1023" s="83">
        <v>0.29975647538384081</v>
      </c>
      <c r="C1023" s="83">
        <v>8.537535229746622E-2</v>
      </c>
      <c r="D1023" s="83">
        <v>9.5843196716893841E-2</v>
      </c>
      <c r="E1023" s="83">
        <v>7.19620251431312E-2</v>
      </c>
      <c r="F1023" s="83">
        <v>5.4918410279983933E-2</v>
      </c>
      <c r="G1023" s="83">
        <v>0.1347787874841912</v>
      </c>
      <c r="H1023" s="84">
        <v>-0.1431212965378256</v>
      </c>
    </row>
    <row r="1024" spans="1:8" x14ac:dyDescent="0.25">
      <c r="A1024" s="79">
        <v>44759</v>
      </c>
      <c r="B1024" s="80">
        <v>0.32150166398400432</v>
      </c>
      <c r="C1024" s="80">
        <v>9.1274421847596376E-2</v>
      </c>
      <c r="D1024" s="80">
        <v>9.7670634122877575E-2</v>
      </c>
      <c r="E1024" s="80">
        <v>0.105595164793019</v>
      </c>
      <c r="F1024" s="80">
        <v>4.3165486551736423E-2</v>
      </c>
      <c r="G1024" s="80">
        <v>0.1345244662424567</v>
      </c>
      <c r="H1024" s="81">
        <v>-0.15072850957368181</v>
      </c>
    </row>
    <row r="1025" spans="1:8" x14ac:dyDescent="0.25">
      <c r="A1025" s="82">
        <v>44766</v>
      </c>
      <c r="B1025" s="83">
        <v>0.37728083063542051</v>
      </c>
      <c r="C1025" s="83">
        <v>0.1014130645478484</v>
      </c>
      <c r="D1025" s="83">
        <v>0.1067722092864902</v>
      </c>
      <c r="E1025" s="83">
        <v>0.1063059185367988</v>
      </c>
      <c r="F1025" s="83">
        <v>6.6282966770495708E-2</v>
      </c>
      <c r="G1025" s="83">
        <v>0.17436944119535641</v>
      </c>
      <c r="H1025" s="84">
        <v>-0.177862769701569</v>
      </c>
    </row>
    <row r="1026" spans="1:8" x14ac:dyDescent="0.25">
      <c r="A1026" s="79">
        <v>44773</v>
      </c>
      <c r="B1026" s="80">
        <v>0.28592223798681848</v>
      </c>
      <c r="C1026" s="80">
        <v>8.6593541820566305E-2</v>
      </c>
      <c r="D1026" s="80">
        <v>9.2496331022722617E-2</v>
      </c>
      <c r="E1026" s="80">
        <v>8.7212838558875586E-2</v>
      </c>
      <c r="F1026" s="80">
        <v>4.7165946785586221E-2</v>
      </c>
      <c r="G1026" s="80">
        <v>0.1113589584980495</v>
      </c>
      <c r="H1026" s="81">
        <v>-0.1389053786989817</v>
      </c>
    </row>
    <row r="1027" spans="1:8" x14ac:dyDescent="0.25">
      <c r="A1027" s="82">
        <v>44780</v>
      </c>
      <c r="B1027" s="83">
        <v>0.31577300481880632</v>
      </c>
      <c r="C1027" s="83">
        <v>9.0988024159263034E-2</v>
      </c>
      <c r="D1027" s="83">
        <v>9.8606277415821855E-2</v>
      </c>
      <c r="E1027" s="83">
        <v>0.1035188779249831</v>
      </c>
      <c r="F1027" s="83">
        <v>5.1314399380130653E-2</v>
      </c>
      <c r="G1027" s="83">
        <v>0.124968843481471</v>
      </c>
      <c r="H1027" s="84">
        <v>-0.15362341754286329</v>
      </c>
    </row>
    <row r="1028" spans="1:8" x14ac:dyDescent="0.25">
      <c r="A1028" s="79">
        <v>44787</v>
      </c>
      <c r="B1028" s="80">
        <v>0.27113007547209289</v>
      </c>
      <c r="C1028" s="80">
        <v>7.9608023229706532E-2</v>
      </c>
      <c r="D1028" s="80">
        <v>9.0294187413215918E-2</v>
      </c>
      <c r="E1028" s="80">
        <v>9.1033591244999296E-2</v>
      </c>
      <c r="F1028" s="80">
        <v>4.2316328804981422E-2</v>
      </c>
      <c r="G1028" s="80">
        <v>0.10227883068551349</v>
      </c>
      <c r="H1028" s="81">
        <v>-0.13440088590632379</v>
      </c>
    </row>
    <row r="1029" spans="1:8" x14ac:dyDescent="0.25">
      <c r="A1029" s="82">
        <v>44794</v>
      </c>
      <c r="B1029" s="83">
        <v>0.31792911412537128</v>
      </c>
      <c r="C1029" s="83">
        <v>9.1034334953781493E-2</v>
      </c>
      <c r="D1029" s="83">
        <v>9.8602472064966321E-2</v>
      </c>
      <c r="E1029" s="83">
        <v>9.0453669256852193E-2</v>
      </c>
      <c r="F1029" s="83">
        <v>6.4082358264193701E-2</v>
      </c>
      <c r="G1029" s="83">
        <v>0.13685656274440869</v>
      </c>
      <c r="H1029" s="84">
        <v>-0.1631002831588311</v>
      </c>
    </row>
    <row r="1030" spans="1:8" x14ac:dyDescent="0.25">
      <c r="A1030" s="79">
        <v>44801</v>
      </c>
      <c r="B1030" s="80">
        <v>0.32086916044598701</v>
      </c>
      <c r="C1030" s="80">
        <v>9.4300393851445022E-2</v>
      </c>
      <c r="D1030" s="80">
        <v>9.4768550103246543E-2</v>
      </c>
      <c r="E1030" s="80">
        <v>9.1945371942970325E-2</v>
      </c>
      <c r="F1030" s="80">
        <v>4.9826351754305678E-2</v>
      </c>
      <c r="G1030" s="80">
        <v>0.14116137413778501</v>
      </c>
      <c r="H1030" s="81">
        <v>-0.15113288134376551</v>
      </c>
    </row>
    <row r="1031" spans="1:8" x14ac:dyDescent="0.25">
      <c r="A1031" s="82">
        <v>44808</v>
      </c>
      <c r="B1031" s="83">
        <v>0.35451948535099459</v>
      </c>
      <c r="C1031" s="83">
        <v>0.10385589854607349</v>
      </c>
      <c r="D1031" s="83">
        <v>0.10106113057974959</v>
      </c>
      <c r="E1031" s="83">
        <v>0.1103299944302122</v>
      </c>
      <c r="F1031" s="83">
        <v>5.8526087444794032E-2</v>
      </c>
      <c r="G1031" s="83">
        <v>0.14604747402470061</v>
      </c>
      <c r="H1031" s="84">
        <v>-0.16530109967453541</v>
      </c>
    </row>
    <row r="1032" spans="1:8" x14ac:dyDescent="0.25">
      <c r="A1032" s="79">
        <v>44815</v>
      </c>
      <c r="B1032" s="80">
        <v>0.30960611418316691</v>
      </c>
      <c r="C1032" s="80">
        <v>9.4714598648234283E-2</v>
      </c>
      <c r="D1032" s="80">
        <v>9.4952904272968611E-2</v>
      </c>
      <c r="E1032" s="80">
        <v>8.2585209017735958E-2</v>
      </c>
      <c r="F1032" s="80">
        <v>4.2474756341308012E-2</v>
      </c>
      <c r="G1032" s="80">
        <v>0.13149418721643549</v>
      </c>
      <c r="H1032" s="81">
        <v>-0.13661554131351539</v>
      </c>
    </row>
    <row r="1033" spans="1:8" x14ac:dyDescent="0.25">
      <c r="A1033" s="82">
        <v>44822</v>
      </c>
      <c r="B1033" s="83">
        <v>0.30376678354849129</v>
      </c>
      <c r="C1033" s="83">
        <v>9.0912995038738689E-2</v>
      </c>
      <c r="D1033" s="83">
        <v>8.8723357294102953E-2</v>
      </c>
      <c r="E1033" s="83">
        <v>0.1112627625308955</v>
      </c>
      <c r="F1033" s="83">
        <v>6.7670055082729594E-2</v>
      </c>
      <c r="G1033" s="83">
        <v>0.1099109580775452</v>
      </c>
      <c r="H1033" s="84">
        <v>-0.16471334447552061</v>
      </c>
    </row>
    <row r="1034" spans="1:8" x14ac:dyDescent="0.25">
      <c r="A1034" s="79">
        <v>44829</v>
      </c>
      <c r="B1034" s="80">
        <v>0.45125125517042619</v>
      </c>
      <c r="C1034" s="80">
        <v>0.1110309687088986</v>
      </c>
      <c r="D1034" s="80">
        <v>0.11683240547842121</v>
      </c>
      <c r="E1034" s="80">
        <v>0.13190426471268701</v>
      </c>
      <c r="F1034" s="80">
        <v>9.6610867938439565E-2</v>
      </c>
      <c r="G1034" s="80">
        <v>0.18626206379496049</v>
      </c>
      <c r="H1034" s="81">
        <v>-0.19138931546298071</v>
      </c>
    </row>
    <row r="1035" spans="1:8" x14ac:dyDescent="0.25">
      <c r="A1035" s="82">
        <v>44836</v>
      </c>
      <c r="B1035" s="83">
        <v>0.34900530461206691</v>
      </c>
      <c r="C1035" s="83">
        <v>8.78494498798877E-2</v>
      </c>
      <c r="D1035" s="83">
        <v>0.1022634684844802</v>
      </c>
      <c r="E1035" s="83">
        <v>9.6299894335547281E-2</v>
      </c>
      <c r="F1035" s="83">
        <v>6.7857177935063934E-2</v>
      </c>
      <c r="G1035" s="83">
        <v>0.13001439269886619</v>
      </c>
      <c r="H1035" s="84">
        <v>-0.13527907872177841</v>
      </c>
    </row>
    <row r="1036" spans="1:8" x14ac:dyDescent="0.25">
      <c r="A1036" s="79">
        <v>44843</v>
      </c>
      <c r="B1036" s="80">
        <v>0.44966398687923598</v>
      </c>
      <c r="C1036" s="80">
        <v>0.1072820179564981</v>
      </c>
      <c r="D1036" s="80">
        <v>0.1146072193071187</v>
      </c>
      <c r="E1036" s="80">
        <v>0.12562230165057439</v>
      </c>
      <c r="F1036" s="80">
        <v>9.8845073000821043E-2</v>
      </c>
      <c r="G1036" s="80">
        <v>0.16119093920329169</v>
      </c>
      <c r="H1036" s="81">
        <v>-0.15788356423906799</v>
      </c>
    </row>
    <row r="1037" spans="1:8" x14ac:dyDescent="0.25">
      <c r="A1037" s="82">
        <v>44850</v>
      </c>
      <c r="B1037" s="83">
        <v>0.42657855263304179</v>
      </c>
      <c r="C1037" s="83">
        <v>9.3605548237173306E-2</v>
      </c>
      <c r="D1037" s="83">
        <v>0.1064385220990513</v>
      </c>
      <c r="E1037" s="83">
        <v>0.1065824436325708</v>
      </c>
      <c r="F1037" s="83">
        <v>7.3035433099623626E-2</v>
      </c>
      <c r="G1037" s="83">
        <v>0.17614798537339749</v>
      </c>
      <c r="H1037" s="84">
        <v>-0.12923137980877469</v>
      </c>
    </row>
    <row r="1038" spans="1:8" x14ac:dyDescent="0.25">
      <c r="A1038" s="79">
        <v>44857</v>
      </c>
      <c r="B1038" s="80">
        <v>0.38348218169959791</v>
      </c>
      <c r="C1038" s="80">
        <v>9.0873726311764644E-2</v>
      </c>
      <c r="D1038" s="80">
        <v>9.6272713260091181E-2</v>
      </c>
      <c r="E1038" s="80">
        <v>0.1032071884107259</v>
      </c>
      <c r="F1038" s="80">
        <v>5.6904570045827538E-2</v>
      </c>
      <c r="G1038" s="80">
        <v>0.1462318625587975</v>
      </c>
      <c r="H1038" s="81">
        <v>-0.11000787888760891</v>
      </c>
    </row>
    <row r="1039" spans="1:8" x14ac:dyDescent="0.25">
      <c r="A1039" s="82">
        <v>44864</v>
      </c>
      <c r="B1039" s="83">
        <v>0.44444284714600568</v>
      </c>
      <c r="C1039" s="83">
        <v>0.1064269642948658</v>
      </c>
      <c r="D1039" s="83">
        <v>0.10954914815255511</v>
      </c>
      <c r="E1039" s="83">
        <v>0.10889254232412381</v>
      </c>
      <c r="F1039" s="83">
        <v>8.4377387213400143E-2</v>
      </c>
      <c r="G1039" s="83">
        <v>0.15897157864347641</v>
      </c>
      <c r="H1039" s="84">
        <v>-0.1237747734824156</v>
      </c>
    </row>
    <row r="1040" spans="1:8" x14ac:dyDescent="0.25">
      <c r="A1040" s="79">
        <v>44871</v>
      </c>
      <c r="B1040" s="80">
        <v>0.39659843300543818</v>
      </c>
      <c r="C1040" s="80">
        <v>8.9313077412167832E-2</v>
      </c>
      <c r="D1040" s="80">
        <v>9.5261445341458514E-2</v>
      </c>
      <c r="E1040" s="80">
        <v>0.1026287470073783</v>
      </c>
      <c r="F1040" s="80">
        <v>6.6272074674199738E-2</v>
      </c>
      <c r="G1040" s="80">
        <v>0.14555407993488839</v>
      </c>
      <c r="H1040" s="81">
        <v>-0.1024309913646546</v>
      </c>
    </row>
    <row r="1041" spans="1:8" x14ac:dyDescent="0.25">
      <c r="A1041" s="82">
        <v>44878</v>
      </c>
      <c r="B1041" s="83">
        <v>0.46191080659440859</v>
      </c>
      <c r="C1041" s="83">
        <v>0.1060183975447631</v>
      </c>
      <c r="D1041" s="83">
        <v>0.10984521820774019</v>
      </c>
      <c r="E1041" s="83">
        <v>0.11162007346881619</v>
      </c>
      <c r="F1041" s="83">
        <v>0.10733895554796941</v>
      </c>
      <c r="G1041" s="83">
        <v>0.1495448061883716</v>
      </c>
      <c r="H1041" s="84">
        <v>-0.1224566443632519</v>
      </c>
    </row>
    <row r="1042" spans="1:8" x14ac:dyDescent="0.25">
      <c r="A1042" s="79">
        <v>44885</v>
      </c>
      <c r="B1042" s="80">
        <v>0.29664960114837002</v>
      </c>
      <c r="C1042" s="80">
        <v>7.9268852601882392E-2</v>
      </c>
      <c r="D1042" s="80">
        <v>7.3550498126152442E-2</v>
      </c>
      <c r="E1042" s="80">
        <v>6.3908961495143871E-2</v>
      </c>
      <c r="F1042" s="80">
        <v>5.2393385732412368E-2</v>
      </c>
      <c r="G1042" s="80">
        <v>0.1044902635200558</v>
      </c>
      <c r="H1042" s="81">
        <v>-7.6962360327276838E-2</v>
      </c>
    </row>
    <row r="1043" spans="1:8" x14ac:dyDescent="0.25">
      <c r="A1043" s="82">
        <v>44892</v>
      </c>
      <c r="B1043" s="83">
        <v>0.26138874885394559</v>
      </c>
      <c r="C1043" s="83">
        <v>7.6773944473247216E-2</v>
      </c>
      <c r="D1043" s="83">
        <v>7.9458608331053004E-2</v>
      </c>
      <c r="E1043" s="83">
        <v>5.752397056059691E-2</v>
      </c>
      <c r="F1043" s="83">
        <v>4.2868098044833977E-2</v>
      </c>
      <c r="G1043" s="83">
        <v>8.290036855260588E-2</v>
      </c>
      <c r="H1043" s="84">
        <v>-7.8136241108391388E-2</v>
      </c>
    </row>
    <row r="1044" spans="1:8" x14ac:dyDescent="0.25">
      <c r="A1044" s="79">
        <v>44899</v>
      </c>
      <c r="B1044" s="80">
        <v>0.24635331481450681</v>
      </c>
      <c r="C1044" s="80">
        <v>6.9297719599614713E-2</v>
      </c>
      <c r="D1044" s="80">
        <v>7.9471966470818653E-2</v>
      </c>
      <c r="E1044" s="80">
        <v>5.8459463718193293E-2</v>
      </c>
      <c r="F1044" s="80">
        <v>4.9943306536565937E-2</v>
      </c>
      <c r="G1044" s="80">
        <v>7.8245077232241472E-2</v>
      </c>
      <c r="H1044" s="81">
        <v>-8.9064218742927248E-2</v>
      </c>
    </row>
    <row r="1045" spans="1:8" x14ac:dyDescent="0.25">
      <c r="A1045" s="82">
        <v>44906</v>
      </c>
      <c r="B1045" s="83">
        <v>0.1733270683569505</v>
      </c>
      <c r="C1045" s="83">
        <v>5.1399058237405773E-2</v>
      </c>
      <c r="D1045" s="83">
        <v>6.8811257227415226E-2</v>
      </c>
      <c r="E1045" s="83">
        <v>4.4277643262474707E-2</v>
      </c>
      <c r="F1045" s="83">
        <v>1.729080113716026E-2</v>
      </c>
      <c r="G1045" s="83">
        <v>6.0685638310598727E-2</v>
      </c>
      <c r="H1045" s="84">
        <v>-6.9137329818104193E-2</v>
      </c>
    </row>
    <row r="1046" spans="1:8" x14ac:dyDescent="0.25">
      <c r="A1046" s="79">
        <v>44913</v>
      </c>
      <c r="B1046" s="80">
        <v>0.29954417935850458</v>
      </c>
      <c r="C1046" s="80">
        <v>7.3949030979071864E-2</v>
      </c>
      <c r="D1046" s="80">
        <v>9.2778119232700101E-2</v>
      </c>
      <c r="E1046" s="80">
        <v>9.3112324393070628E-2</v>
      </c>
      <c r="F1046" s="80">
        <v>5.8599627020339613E-2</v>
      </c>
      <c r="G1046" s="80">
        <v>0.11491076762790579</v>
      </c>
      <c r="H1046" s="81">
        <v>-0.13380568989458341</v>
      </c>
    </row>
    <row r="1047" spans="1:8" x14ac:dyDescent="0.25">
      <c r="A1047" s="82">
        <v>44920</v>
      </c>
      <c r="B1047" s="83">
        <v>0.16985359671404071</v>
      </c>
      <c r="C1047" s="83">
        <v>4.3696488330488767E-2</v>
      </c>
      <c r="D1047" s="83">
        <v>6.3958516847786612E-2</v>
      </c>
      <c r="E1047" s="83">
        <v>2.7141601493270481E-2</v>
      </c>
      <c r="F1047" s="83">
        <v>2.772381203275532E-2</v>
      </c>
      <c r="G1047" s="83">
        <v>7.9373744652477984E-2</v>
      </c>
      <c r="H1047" s="84">
        <v>-7.2040566642738474E-2</v>
      </c>
    </row>
    <row r="1048" spans="1:8" x14ac:dyDescent="0.25">
      <c r="A1048" s="79">
        <v>44927</v>
      </c>
      <c r="B1048" s="80">
        <v>0.1187510981640106</v>
      </c>
      <c r="C1048" s="80">
        <v>3.7115527065777407E-2</v>
      </c>
      <c r="D1048" s="80">
        <v>4.1221829963632439E-2</v>
      </c>
      <c r="E1048" s="80">
        <v>2.0768219826659669E-2</v>
      </c>
      <c r="F1048" s="80">
        <v>8.4687393676994085E-3</v>
      </c>
      <c r="G1048" s="80">
        <v>6.1548650208585853E-2</v>
      </c>
      <c r="H1048" s="81">
        <v>-5.037186826834418E-2</v>
      </c>
    </row>
    <row r="1049" spans="1:8" x14ac:dyDescent="0.25">
      <c r="A1049" s="82">
        <v>44934</v>
      </c>
      <c r="B1049" s="83">
        <v>0.20910450585965609</v>
      </c>
      <c r="C1049" s="83">
        <v>6.7384239330617698E-2</v>
      </c>
      <c r="D1049" s="83">
        <v>7.8294980716934595E-2</v>
      </c>
      <c r="E1049" s="83">
        <v>5.3092573480996802E-2</v>
      </c>
      <c r="F1049" s="83">
        <v>5.4929142542329681E-2</v>
      </c>
      <c r="G1049" s="83">
        <v>8.7697038510390374E-2</v>
      </c>
      <c r="H1049" s="84">
        <v>-0.13229346872161299</v>
      </c>
    </row>
    <row r="1050" spans="1:8" x14ac:dyDescent="0.25">
      <c r="A1050" s="79">
        <v>44941</v>
      </c>
      <c r="B1050" s="80">
        <v>0.19628016070199611</v>
      </c>
      <c r="C1050" s="80">
        <v>5.7450744228782068E-2</v>
      </c>
      <c r="D1050" s="80">
        <v>7.076251374529946E-2</v>
      </c>
      <c r="E1050" s="80">
        <v>6.208594214522193E-2</v>
      </c>
      <c r="F1050" s="80">
        <v>4.8661753581398549E-2</v>
      </c>
      <c r="G1050" s="80">
        <v>9.1165011387271663E-2</v>
      </c>
      <c r="H1050" s="81">
        <v>-0.1338458043859776</v>
      </c>
    </row>
    <row r="1051" spans="1:8" x14ac:dyDescent="0.25">
      <c r="A1051" s="82">
        <v>44948</v>
      </c>
      <c r="B1051" s="83">
        <v>0.1478761590144006</v>
      </c>
      <c r="C1051" s="83">
        <v>5.9032423064962342E-2</v>
      </c>
      <c r="D1051" s="83">
        <v>6.2289400298682171E-2</v>
      </c>
      <c r="E1051" s="83">
        <v>4.0465167520168828E-2</v>
      </c>
      <c r="F1051" s="83">
        <v>3.5002909697907182E-2</v>
      </c>
      <c r="G1051" s="83">
        <v>5.8144083871278472E-2</v>
      </c>
      <c r="H1051" s="84">
        <v>-0.1070578254385984</v>
      </c>
    </row>
    <row r="1052" spans="1:8" x14ac:dyDescent="0.25">
      <c r="A1052" s="79">
        <v>44955</v>
      </c>
      <c r="B1052" s="80">
        <v>0.14478796823499809</v>
      </c>
      <c r="C1052" s="80">
        <v>5.3746382302580858E-2</v>
      </c>
      <c r="D1052" s="80">
        <v>6.1260654334250278E-2</v>
      </c>
      <c r="E1052" s="80">
        <v>3.9519277033710998E-2</v>
      </c>
      <c r="F1052" s="80">
        <v>2.076325595320782E-2</v>
      </c>
      <c r="G1052" s="80">
        <v>7.497737594323918E-2</v>
      </c>
      <c r="H1052" s="81">
        <v>-0.10547897733199101</v>
      </c>
    </row>
    <row r="1053" spans="1:8" x14ac:dyDescent="0.25">
      <c r="A1053" s="82">
        <v>44962</v>
      </c>
      <c r="B1053" s="83">
        <v>0.23361357715093009</v>
      </c>
      <c r="C1053" s="83">
        <v>7.8441431758097424E-2</v>
      </c>
      <c r="D1053" s="83">
        <v>8.510958387175159E-2</v>
      </c>
      <c r="E1053" s="83">
        <v>9.6671674573724733E-2</v>
      </c>
      <c r="F1053" s="83">
        <v>7.6357332550660337E-2</v>
      </c>
      <c r="G1053" s="83">
        <v>0.10275894839833789</v>
      </c>
      <c r="H1053" s="84">
        <v>-0.20572539400164189</v>
      </c>
    </row>
    <row r="1054" spans="1:8" x14ac:dyDescent="0.25">
      <c r="A1054" s="79">
        <v>44969</v>
      </c>
      <c r="B1054" s="80">
        <v>0.16516246302492649</v>
      </c>
      <c r="C1054" s="80">
        <v>6.0804062119046647E-2</v>
      </c>
      <c r="D1054" s="80">
        <v>6.8125185086412743E-2</v>
      </c>
      <c r="E1054" s="80">
        <v>5.991004644052985E-2</v>
      </c>
      <c r="F1054" s="80">
        <v>4.0508632617307451E-2</v>
      </c>
      <c r="G1054" s="80">
        <v>7.8290927695059839E-2</v>
      </c>
      <c r="H1054" s="81">
        <v>-0.14247639093343009</v>
      </c>
    </row>
    <row r="1055" spans="1:8" x14ac:dyDescent="0.25">
      <c r="A1055" s="82">
        <v>44976</v>
      </c>
      <c r="B1055" s="83">
        <v>0.13067068458040201</v>
      </c>
      <c r="C1055" s="83">
        <v>4.7753371935486948E-2</v>
      </c>
      <c r="D1055" s="83">
        <v>6.1581699991487583E-2</v>
      </c>
      <c r="E1055" s="83">
        <v>6.1869890744229689E-2</v>
      </c>
      <c r="F1055" s="83">
        <v>2.533245139783085E-2</v>
      </c>
      <c r="G1055" s="83">
        <v>6.2881330195667148E-2</v>
      </c>
      <c r="H1055" s="84">
        <v>-0.1287480596843002</v>
      </c>
    </row>
    <row r="1056" spans="1:8" x14ac:dyDescent="0.25">
      <c r="A1056" s="79">
        <v>44983</v>
      </c>
      <c r="B1056" s="80">
        <v>0.14096692292365559</v>
      </c>
      <c r="C1056" s="80">
        <v>5.6555238674944067E-2</v>
      </c>
      <c r="D1056" s="80">
        <v>6.1993487028208782E-2</v>
      </c>
      <c r="E1056" s="80">
        <v>5.5836460042689551E-2</v>
      </c>
      <c r="F1056" s="80">
        <v>3.0395932060802419E-2</v>
      </c>
      <c r="G1056" s="80">
        <v>7.301395925333963E-2</v>
      </c>
      <c r="H1056" s="81">
        <v>-0.1368281541363289</v>
      </c>
    </row>
    <row r="1057" spans="1:8" x14ac:dyDescent="0.25">
      <c r="A1057" s="82">
        <v>44990</v>
      </c>
      <c r="B1057" s="83">
        <v>0.1239716736246475</v>
      </c>
      <c r="C1057" s="83">
        <v>5.8829974871236923E-2</v>
      </c>
      <c r="D1057" s="83">
        <v>6.3397120363307427E-2</v>
      </c>
      <c r="E1057" s="83">
        <v>5.2151875759528191E-2</v>
      </c>
      <c r="F1057" s="83">
        <v>5.1962952120415358E-2</v>
      </c>
      <c r="G1057" s="83">
        <v>4.6527205712439193E-2</v>
      </c>
      <c r="H1057" s="84">
        <v>-0.14889745520227959</v>
      </c>
    </row>
    <row r="1058" spans="1:8" x14ac:dyDescent="0.25">
      <c r="A1058" s="79">
        <v>44997</v>
      </c>
      <c r="B1058" s="80">
        <v>0.15276584982748739</v>
      </c>
      <c r="C1058" s="80">
        <v>6.4357266129203033E-2</v>
      </c>
      <c r="D1058" s="80">
        <v>7.1985341116418147E-2</v>
      </c>
      <c r="E1058" s="80">
        <v>7.1709513092610505E-2</v>
      </c>
      <c r="F1058" s="80">
        <v>6.3572434864856392E-2</v>
      </c>
      <c r="G1058" s="80">
        <v>7.6209948365671396E-2</v>
      </c>
      <c r="H1058" s="81">
        <v>-0.19506865374127211</v>
      </c>
    </row>
    <row r="1059" spans="1:8" x14ac:dyDescent="0.25">
      <c r="A1059" s="82">
        <v>45004</v>
      </c>
      <c r="B1059" s="83">
        <v>0.27274928935064557</v>
      </c>
      <c r="C1059" s="83">
        <v>0.1010953564009108</v>
      </c>
      <c r="D1059" s="83">
        <v>0.10465964587502501</v>
      </c>
      <c r="E1059" s="83">
        <v>0.1243959514470916</v>
      </c>
      <c r="F1059" s="83">
        <v>7.8059911581975325E-2</v>
      </c>
      <c r="G1059" s="83">
        <v>0.140640443085152</v>
      </c>
      <c r="H1059" s="84">
        <v>-0.27610201903950921</v>
      </c>
    </row>
    <row r="1060" spans="1:8" x14ac:dyDescent="0.25">
      <c r="A1060" s="79">
        <v>45011</v>
      </c>
      <c r="B1060" s="80">
        <v>0.30467983608349308</v>
      </c>
      <c r="C1060" s="80">
        <v>9.3094982394559905E-2</v>
      </c>
      <c r="D1060" s="80">
        <v>0.1043168239657509</v>
      </c>
      <c r="E1060" s="80">
        <v>0.11911141588931989</v>
      </c>
      <c r="F1060" s="80">
        <v>7.7608279355916229E-2</v>
      </c>
      <c r="G1060" s="80">
        <v>0.1573534453162819</v>
      </c>
      <c r="H1060" s="81">
        <v>-0.2468051108383357</v>
      </c>
    </row>
    <row r="1061" spans="1:8" x14ac:dyDescent="0.25">
      <c r="A1061" s="82">
        <v>45018</v>
      </c>
      <c r="B1061" s="83">
        <v>0.21368996728307771</v>
      </c>
      <c r="C1061" s="83">
        <v>7.5446843685309198E-2</v>
      </c>
      <c r="D1061" s="83">
        <v>8.4209822571108289E-2</v>
      </c>
      <c r="E1061" s="83">
        <v>8.6637368470266291E-2</v>
      </c>
      <c r="F1061" s="83">
        <v>3.058410594714895E-2</v>
      </c>
      <c r="G1061" s="83">
        <v>0.10690971344939749</v>
      </c>
      <c r="H1061" s="84">
        <v>-0.17009788684015251</v>
      </c>
    </row>
    <row r="1062" spans="1:8" x14ac:dyDescent="0.25">
      <c r="A1062" s="79">
        <v>45025</v>
      </c>
      <c r="B1062" s="80">
        <v>0.1545559928075057</v>
      </c>
      <c r="C1062" s="80">
        <v>6.2616093218297184E-2</v>
      </c>
      <c r="D1062" s="80">
        <v>5.336172133079279E-2</v>
      </c>
      <c r="E1062" s="80">
        <v>5.1752281160496107E-2</v>
      </c>
      <c r="F1062" s="80">
        <v>3.6499411742482231E-2</v>
      </c>
      <c r="G1062" s="80">
        <v>8.0652206980683802E-2</v>
      </c>
      <c r="H1062" s="81">
        <v>-0.13032572162524639</v>
      </c>
    </row>
    <row r="1063" spans="1:8" x14ac:dyDescent="0.25">
      <c r="A1063" s="82">
        <v>45032</v>
      </c>
      <c r="B1063" s="83">
        <v>0.25966492258892548</v>
      </c>
      <c r="C1063" s="83">
        <v>7.4570404612459673E-2</v>
      </c>
      <c r="D1063" s="83">
        <v>8.4602584015748272E-2</v>
      </c>
      <c r="E1063" s="83">
        <v>0.10232508071168769</v>
      </c>
      <c r="F1063" s="83">
        <v>6.1325610518791582E-2</v>
      </c>
      <c r="G1063" s="83">
        <v>0.1407112191709903</v>
      </c>
      <c r="H1063" s="84">
        <v>-0.20386997644075211</v>
      </c>
    </row>
    <row r="1064" spans="1:8" x14ac:dyDescent="0.25">
      <c r="A1064" s="79">
        <v>45039</v>
      </c>
      <c r="B1064" s="80">
        <v>0.1667391810657769</v>
      </c>
      <c r="C1064" s="80">
        <v>6.2112303739868778E-2</v>
      </c>
      <c r="D1064" s="80">
        <v>6.5575674112776539E-2</v>
      </c>
      <c r="E1064" s="80">
        <v>9.6420129550308112E-2</v>
      </c>
      <c r="F1064" s="80">
        <v>2.6952367009243219E-2</v>
      </c>
      <c r="G1064" s="80">
        <v>6.7944617080995542E-2</v>
      </c>
      <c r="H1064" s="81">
        <v>-0.1522659104274153</v>
      </c>
    </row>
    <row r="1065" spans="1:8" x14ac:dyDescent="0.25">
      <c r="A1065" s="82">
        <v>45046</v>
      </c>
      <c r="B1065" s="83">
        <v>0.23068538617549669</v>
      </c>
      <c r="C1065" s="83">
        <v>7.2461283577362395E-2</v>
      </c>
      <c r="D1065" s="83">
        <v>8.5045453482936156E-2</v>
      </c>
      <c r="E1065" s="83">
        <v>0.1090900325210068</v>
      </c>
      <c r="F1065" s="83">
        <v>4.4177904535988168E-2</v>
      </c>
      <c r="G1065" s="83">
        <v>0.1154044583484943</v>
      </c>
      <c r="H1065" s="84">
        <v>-0.19549374629029109</v>
      </c>
    </row>
    <row r="1066" spans="1:8" x14ac:dyDescent="0.25">
      <c r="A1066" s="79">
        <v>45053</v>
      </c>
      <c r="B1066" s="80">
        <v>0.22440694942489339</v>
      </c>
      <c r="C1066" s="80">
        <v>7.3218244814464747E-2</v>
      </c>
      <c r="D1066" s="80">
        <v>6.3671210981044307E-2</v>
      </c>
      <c r="E1066" s="80">
        <v>8.9444180991100145E-2</v>
      </c>
      <c r="F1066" s="80">
        <v>4.5249134598916857E-2</v>
      </c>
      <c r="G1066" s="80">
        <v>0.13297860995318619</v>
      </c>
      <c r="H1066" s="81">
        <v>-0.18015443191381891</v>
      </c>
    </row>
    <row r="1067" spans="1:8" x14ac:dyDescent="0.25">
      <c r="A1067" s="82">
        <v>45060</v>
      </c>
      <c r="B1067" s="83">
        <v>0.2382105459169549</v>
      </c>
      <c r="C1067" s="83">
        <v>6.5041431254091842E-2</v>
      </c>
      <c r="D1067" s="83">
        <v>8.6521944204646942E-2</v>
      </c>
      <c r="E1067" s="83">
        <v>0.1063799234154682</v>
      </c>
      <c r="F1067" s="83">
        <v>2.903675114136138E-2</v>
      </c>
      <c r="G1067" s="83">
        <v>0.12661730081811151</v>
      </c>
      <c r="H1067" s="84">
        <v>-0.17538680491672501</v>
      </c>
    </row>
    <row r="1068" spans="1:8" x14ac:dyDescent="0.25">
      <c r="A1068" s="79">
        <v>45067</v>
      </c>
      <c r="B1068" s="80">
        <v>0.1114052101161442</v>
      </c>
      <c r="C1068" s="80">
        <v>3.629465679978184E-2</v>
      </c>
      <c r="D1068" s="80">
        <v>4.5292416196639498E-2</v>
      </c>
      <c r="E1068" s="80">
        <v>4.321123417579753E-2</v>
      </c>
      <c r="F1068" s="80">
        <v>2.3791886200730361E-2</v>
      </c>
      <c r="G1068" s="80">
        <v>5.6934388936717338E-2</v>
      </c>
      <c r="H1068" s="81">
        <v>-9.4119372193522371E-2</v>
      </c>
    </row>
    <row r="1069" spans="1:8" x14ac:dyDescent="0.25">
      <c r="A1069" s="82">
        <v>45074</v>
      </c>
      <c r="B1069" s="83">
        <v>0.19866479571785989</v>
      </c>
      <c r="C1069" s="83">
        <v>5.5794346773741968E-2</v>
      </c>
      <c r="D1069" s="83">
        <v>8.1902389990946303E-2</v>
      </c>
      <c r="E1069" s="83">
        <v>0.114907681885729</v>
      </c>
      <c r="F1069" s="83">
        <v>2.958924570081458E-2</v>
      </c>
      <c r="G1069" s="83">
        <v>8.7586367795228631E-2</v>
      </c>
      <c r="H1069" s="84">
        <v>-0.1711152364286006</v>
      </c>
    </row>
    <row r="1070" spans="1:8" x14ac:dyDescent="0.25">
      <c r="A1070" s="79">
        <v>45081</v>
      </c>
      <c r="B1070" s="80">
        <v>0.17102913002354159</v>
      </c>
      <c r="C1070" s="80">
        <v>6.2375015445711883E-2</v>
      </c>
      <c r="D1070" s="80">
        <v>5.8381289843128563E-2</v>
      </c>
      <c r="E1070" s="80">
        <v>8.6061567225245758E-2</v>
      </c>
      <c r="F1070" s="80">
        <v>4.5705707531642388E-2</v>
      </c>
      <c r="G1070" s="80">
        <v>8.6822199483733278E-2</v>
      </c>
      <c r="H1070" s="81">
        <v>-0.16831664950592029</v>
      </c>
    </row>
    <row r="1071" spans="1:8" x14ac:dyDescent="0.25">
      <c r="A1071" s="82">
        <v>45088</v>
      </c>
      <c r="B1071" s="83">
        <v>0.22028109521562869</v>
      </c>
      <c r="C1071" s="83">
        <v>6.6345922713478792E-2</v>
      </c>
      <c r="D1071" s="83">
        <v>6.2488916682637827E-2</v>
      </c>
      <c r="E1071" s="83">
        <v>0.11435628404083351</v>
      </c>
      <c r="F1071" s="83">
        <v>2.4489786372367858E-2</v>
      </c>
      <c r="G1071" s="83">
        <v>0.1211043272055108</v>
      </c>
      <c r="H1071" s="84">
        <v>-0.16850414179920009</v>
      </c>
    </row>
    <row r="1072" spans="1:8" x14ac:dyDescent="0.25">
      <c r="A1072" s="79">
        <v>45095</v>
      </c>
      <c r="B1072" s="80">
        <v>0.1616256795278973</v>
      </c>
      <c r="C1072" s="80">
        <v>5.4566605546082683E-2</v>
      </c>
      <c r="D1072" s="80">
        <v>6.3024376270983978E-2</v>
      </c>
      <c r="E1072" s="80">
        <v>6.9553766134013179E-2</v>
      </c>
      <c r="F1072" s="80">
        <v>4.6475058447101807E-2</v>
      </c>
      <c r="G1072" s="80">
        <v>9.319816929175985E-2</v>
      </c>
      <c r="H1072" s="81">
        <v>-0.1651922961620442</v>
      </c>
    </row>
    <row r="1073" spans="1:8" x14ac:dyDescent="0.25">
      <c r="A1073" s="82">
        <v>45102</v>
      </c>
      <c r="B1073" s="83">
        <v>0.21869760113447001</v>
      </c>
      <c r="C1073" s="83">
        <v>6.2307128545017743E-2</v>
      </c>
      <c r="D1073" s="83">
        <v>8.5186664324534367E-2</v>
      </c>
      <c r="E1073" s="83">
        <v>9.1285060464651638E-2</v>
      </c>
      <c r="F1073" s="83">
        <v>4.5950589714246537E-2</v>
      </c>
      <c r="G1073" s="83">
        <v>0.12703984762512921</v>
      </c>
      <c r="H1073" s="84">
        <v>-0.1930716895391095</v>
      </c>
    </row>
    <row r="1074" spans="1:8" x14ac:dyDescent="0.25">
      <c r="A1074" s="79">
        <v>45109</v>
      </c>
      <c r="B1074" s="80">
        <v>0.18168423271061959</v>
      </c>
      <c r="C1074" s="80">
        <v>5.4854154695723557E-2</v>
      </c>
      <c r="D1074" s="80">
        <v>6.137634047067473E-2</v>
      </c>
      <c r="E1074" s="80">
        <v>9.5513272692937426E-2</v>
      </c>
      <c r="F1074" s="80">
        <v>3.571423919894208E-2</v>
      </c>
      <c r="G1074" s="80">
        <v>9.4605674306897175E-2</v>
      </c>
      <c r="H1074" s="81">
        <v>-0.16037944865455539</v>
      </c>
    </row>
    <row r="1075" spans="1:8" x14ac:dyDescent="0.25">
      <c r="A1075" s="82">
        <v>45116</v>
      </c>
      <c r="B1075" s="83">
        <v>0.1369437922917924</v>
      </c>
      <c r="C1075" s="83">
        <v>4.9825396683893693E-2</v>
      </c>
      <c r="D1075" s="83">
        <v>6.8479837659629991E-2</v>
      </c>
      <c r="E1075" s="83">
        <v>5.2876889000783189E-2</v>
      </c>
      <c r="F1075" s="83">
        <v>3.2112663095697977E-2</v>
      </c>
      <c r="G1075" s="83">
        <v>6.7816585499371501E-2</v>
      </c>
      <c r="H1075" s="84">
        <v>-0.13416757964758391</v>
      </c>
    </row>
    <row r="1076" spans="1:8" x14ac:dyDescent="0.25">
      <c r="A1076" s="79">
        <v>45123</v>
      </c>
      <c r="B1076" s="80">
        <v>0.1686095773375571</v>
      </c>
      <c r="C1076" s="80">
        <v>5.7255780982188358E-2</v>
      </c>
      <c r="D1076" s="80">
        <v>8.0280632426377521E-2</v>
      </c>
      <c r="E1076" s="80">
        <v>7.4191618836677714E-2</v>
      </c>
      <c r="F1076" s="80">
        <v>6.630974542678135E-2</v>
      </c>
      <c r="G1076" s="80">
        <v>9.1450878126612789E-2</v>
      </c>
      <c r="H1076" s="81">
        <v>-0.20087907846108061</v>
      </c>
    </row>
    <row r="1077" spans="1:8" x14ac:dyDescent="0.25">
      <c r="A1077" s="82">
        <v>45130</v>
      </c>
      <c r="B1077" s="83">
        <v>0.1511652575832044</v>
      </c>
      <c r="C1077" s="83">
        <v>4.7521095049079823E-2</v>
      </c>
      <c r="D1077" s="83">
        <v>6.928543265904466E-2</v>
      </c>
      <c r="E1077" s="83">
        <v>4.9688349699085248E-2</v>
      </c>
      <c r="F1077" s="83">
        <v>2.0894088861862239E-2</v>
      </c>
      <c r="G1077" s="83">
        <v>9.573927234260439E-2</v>
      </c>
      <c r="H1077" s="84">
        <v>-0.13196298102847201</v>
      </c>
    </row>
    <row r="1078" spans="1:8" x14ac:dyDescent="0.25">
      <c r="A1078" s="79">
        <v>45137</v>
      </c>
      <c r="B1078" s="80">
        <v>0.17380033321170149</v>
      </c>
      <c r="C1078" s="80">
        <v>6.1928007413574897E-2</v>
      </c>
      <c r="D1078" s="80">
        <v>7.6173562839713743E-2</v>
      </c>
      <c r="E1078" s="80">
        <v>7.5961523780920817E-2</v>
      </c>
      <c r="F1078" s="80">
        <v>5.3847389380867583E-2</v>
      </c>
      <c r="G1078" s="80">
        <v>0.1055383727891986</v>
      </c>
      <c r="H1078" s="81">
        <v>-0.19964852299257421</v>
      </c>
    </row>
    <row r="1079" spans="1:8" x14ac:dyDescent="0.25">
      <c r="A1079" s="82">
        <v>45144</v>
      </c>
      <c r="B1079" s="83">
        <v>0.14809830584964939</v>
      </c>
      <c r="C1079" s="83">
        <v>5.2230572456442942E-2</v>
      </c>
      <c r="D1079" s="83">
        <v>6.0980613447107597E-2</v>
      </c>
      <c r="E1079" s="83">
        <v>7.3067083077020992E-2</v>
      </c>
      <c r="F1079" s="83">
        <v>3.0531908119050349E-2</v>
      </c>
      <c r="G1079" s="83">
        <v>8.4260899661648625E-2</v>
      </c>
      <c r="H1079" s="84">
        <v>-0.15297277091162109</v>
      </c>
    </row>
    <row r="1080" spans="1:8" x14ac:dyDescent="0.25">
      <c r="A1080" s="79">
        <v>45151</v>
      </c>
      <c r="B1080" s="80">
        <v>0.1840463509898399</v>
      </c>
      <c r="C1080" s="80">
        <v>6.4219765626205794E-2</v>
      </c>
      <c r="D1080" s="80">
        <v>7.7455655493690573E-2</v>
      </c>
      <c r="E1080" s="80">
        <v>9.2599085840407061E-2</v>
      </c>
      <c r="F1080" s="80">
        <v>4.5005949917813932E-2</v>
      </c>
      <c r="G1080" s="80">
        <v>0.10021996720058519</v>
      </c>
      <c r="H1080" s="81">
        <v>-0.19545407308886259</v>
      </c>
    </row>
    <row r="1081" spans="1:8" x14ac:dyDescent="0.25">
      <c r="A1081" s="82">
        <v>45158</v>
      </c>
      <c r="B1081" s="83">
        <v>9.8622755408856025E-2</v>
      </c>
      <c r="C1081" s="83">
        <v>4.6746794020633517E-2</v>
      </c>
      <c r="D1081" s="83">
        <v>5.0913885927399108E-2</v>
      </c>
      <c r="E1081" s="83">
        <v>3.07420484826053E-2</v>
      </c>
      <c r="F1081" s="83">
        <v>2.3234464418664301E-2</v>
      </c>
      <c r="G1081" s="83">
        <v>5.282546675751866E-2</v>
      </c>
      <c r="H1081" s="84">
        <v>-0.10583990419796491</v>
      </c>
    </row>
    <row r="1082" spans="1:8" x14ac:dyDescent="0.25">
      <c r="A1082" s="79">
        <v>45165</v>
      </c>
      <c r="B1082" s="80">
        <v>0.13214204327603801</v>
      </c>
      <c r="C1082" s="80">
        <v>5.6414844275480547E-2</v>
      </c>
      <c r="D1082" s="80">
        <v>6.541685144487569E-2</v>
      </c>
      <c r="E1082" s="80">
        <v>4.7075232751043243E-2</v>
      </c>
      <c r="F1082" s="80">
        <v>3.0121294635765489E-2</v>
      </c>
      <c r="G1082" s="80">
        <v>8.5414230799145355E-2</v>
      </c>
      <c r="H1082" s="81">
        <v>-0.1523004106302723</v>
      </c>
    </row>
    <row r="1083" spans="1:8" x14ac:dyDescent="0.25">
      <c r="A1083" s="82">
        <v>45172</v>
      </c>
      <c r="B1083" s="83">
        <v>0.14556747989820951</v>
      </c>
      <c r="C1083" s="83">
        <v>6.3922759376080204E-2</v>
      </c>
      <c r="D1083" s="83">
        <v>6.6259822412041994E-2</v>
      </c>
      <c r="E1083" s="83">
        <v>6.299518571805135E-2</v>
      </c>
      <c r="F1083" s="83">
        <v>4.288763525238444E-2</v>
      </c>
      <c r="G1083" s="83">
        <v>9.8225438630846512E-2</v>
      </c>
      <c r="H1083" s="84">
        <v>-0.18872336149119501</v>
      </c>
    </row>
    <row r="1084" spans="1:8" x14ac:dyDescent="0.25">
      <c r="A1084" s="79">
        <v>45179</v>
      </c>
      <c r="B1084" s="80">
        <v>7.1664142318806856E-2</v>
      </c>
      <c r="C1084" s="80">
        <v>3.5601954769763702E-2</v>
      </c>
      <c r="D1084" s="80">
        <v>3.5997912105383827E-2</v>
      </c>
      <c r="E1084" s="80">
        <v>1.180395643702341E-2</v>
      </c>
      <c r="F1084" s="80">
        <v>8.5141357171638222E-3</v>
      </c>
      <c r="G1084" s="80">
        <v>4.2954004591939772E-2</v>
      </c>
      <c r="H1084" s="81">
        <v>-6.3207821302467673E-2</v>
      </c>
    </row>
    <row r="1085" spans="1:8" x14ac:dyDescent="0.25">
      <c r="A1085" s="82">
        <v>45186</v>
      </c>
      <c r="B1085" s="83">
        <v>9.9600750236103458E-2</v>
      </c>
      <c r="C1085" s="83">
        <v>5.5844682258355267E-2</v>
      </c>
      <c r="D1085" s="83">
        <v>4.6370511217756788E-2</v>
      </c>
      <c r="E1085" s="83">
        <v>4.6551793939147323E-2</v>
      </c>
      <c r="F1085" s="83">
        <v>1.349550576622453E-2</v>
      </c>
      <c r="G1085" s="83">
        <v>6.2524732812781147E-2</v>
      </c>
      <c r="H1085" s="84">
        <v>-0.12518647575816161</v>
      </c>
    </row>
    <row r="1086" spans="1:8" x14ac:dyDescent="0.25">
      <c r="A1086" s="79">
        <v>45193</v>
      </c>
      <c r="B1086" s="80">
        <v>0.1206329297387696</v>
      </c>
      <c r="C1086" s="80">
        <v>5.4002458077913422E-2</v>
      </c>
      <c r="D1086" s="80">
        <v>4.980801897447399E-2</v>
      </c>
      <c r="E1086" s="80">
        <v>6.9949224155324022E-2</v>
      </c>
      <c r="F1086" s="80">
        <v>2.6104185985838722E-2</v>
      </c>
      <c r="G1086" s="80">
        <v>8.5086568029233769E-2</v>
      </c>
      <c r="H1086" s="81">
        <v>-0.16431752548401429</v>
      </c>
    </row>
    <row r="1087" spans="1:8" x14ac:dyDescent="0.25">
      <c r="A1087" s="82">
        <v>45200</v>
      </c>
      <c r="B1087" s="83">
        <v>8.7844524628760967E-2</v>
      </c>
      <c r="C1087" s="83">
        <v>4.7637453303274631E-2</v>
      </c>
      <c r="D1087" s="83">
        <v>6.021111983492973E-2</v>
      </c>
      <c r="E1087" s="83">
        <v>4.6069777584068682E-2</v>
      </c>
      <c r="F1087" s="83">
        <v>4.2604576872920283E-2</v>
      </c>
      <c r="G1087" s="83">
        <v>5.7430658693153877E-2</v>
      </c>
      <c r="H1087" s="84">
        <v>-0.16610906165958619</v>
      </c>
    </row>
    <row r="1088" spans="1:8" x14ac:dyDescent="0.25">
      <c r="A1088" s="79">
        <v>45207</v>
      </c>
      <c r="B1088" s="80">
        <v>9.0528519240921521E-2</v>
      </c>
      <c r="C1088" s="80">
        <v>3.9577912440602048E-2</v>
      </c>
      <c r="D1088" s="80">
        <v>5.6072507133813107E-2</v>
      </c>
      <c r="E1088" s="80">
        <v>6.5482942972793876E-2</v>
      </c>
      <c r="F1088" s="80">
        <v>1.680349986742603E-2</v>
      </c>
      <c r="G1088" s="80">
        <v>6.0309517647231282E-2</v>
      </c>
      <c r="H1088" s="81">
        <v>-0.14771786082094479</v>
      </c>
    </row>
    <row r="1089" spans="1:8" x14ac:dyDescent="0.25">
      <c r="A1089" s="82">
        <v>45214</v>
      </c>
      <c r="B1089" s="83">
        <v>9.252157135717537E-2</v>
      </c>
      <c r="C1089" s="83">
        <v>4.7305117394223793E-2</v>
      </c>
      <c r="D1089" s="83">
        <v>5.8184934305731108E-2</v>
      </c>
      <c r="E1089" s="83">
        <v>6.9541315700489992E-2</v>
      </c>
      <c r="F1089" s="83">
        <v>1.486120463971187E-2</v>
      </c>
      <c r="G1089" s="83">
        <v>6.1437974047309787E-2</v>
      </c>
      <c r="H1089" s="84">
        <v>-0.15880897473029121</v>
      </c>
    </row>
    <row r="1090" spans="1:8" x14ac:dyDescent="0.25">
      <c r="A1090" s="79">
        <v>45221</v>
      </c>
      <c r="B1090" s="80">
        <v>0.1060885749468911</v>
      </c>
      <c r="C1090" s="80">
        <v>5.5968748427729871E-2</v>
      </c>
      <c r="D1090" s="80">
        <v>6.1114088107796137E-2</v>
      </c>
      <c r="E1090" s="80">
        <v>7.1771736620128021E-2</v>
      </c>
      <c r="F1090" s="80">
        <v>2.808155593019972E-2</v>
      </c>
      <c r="G1090" s="80">
        <v>8.2666257286129141E-2</v>
      </c>
      <c r="H1090" s="81">
        <v>-0.1935138114250918</v>
      </c>
    </row>
    <row r="1091" spans="1:8" x14ac:dyDescent="0.25">
      <c r="A1091" s="82">
        <v>45228</v>
      </c>
      <c r="B1091" s="83">
        <v>0.1111442690903035</v>
      </c>
      <c r="C1091" s="83">
        <v>5.6293200089671772E-2</v>
      </c>
      <c r="D1091" s="83">
        <v>5.4422139710757232E-2</v>
      </c>
      <c r="E1091" s="83">
        <v>5.5626326430572227E-2</v>
      </c>
      <c r="F1091" s="83">
        <v>2.908808900433222E-2</v>
      </c>
      <c r="G1091" s="83">
        <v>0.1097255172960845</v>
      </c>
      <c r="H1091" s="84">
        <v>-0.19401100344111441</v>
      </c>
    </row>
    <row r="1092" spans="1:8" x14ac:dyDescent="0.25">
      <c r="A1092" s="79">
        <v>45235</v>
      </c>
      <c r="B1092" s="80">
        <v>0.11043723617355369</v>
      </c>
      <c r="C1092" s="80">
        <v>5.688486154259912E-2</v>
      </c>
      <c r="D1092" s="80">
        <v>6.2784368135466659E-2</v>
      </c>
      <c r="E1092" s="80">
        <v>0.1011883346219551</v>
      </c>
      <c r="F1092" s="80">
        <v>3.8638524267849993E-2</v>
      </c>
      <c r="G1092" s="80">
        <v>8.1791106596059801E-2</v>
      </c>
      <c r="H1092" s="81">
        <v>-0.230849958990377</v>
      </c>
    </row>
    <row r="1093" spans="1:8" x14ac:dyDescent="0.25">
      <c r="A1093" s="82">
        <v>45242</v>
      </c>
      <c r="B1093" s="83">
        <v>9.2821080716085011E-2</v>
      </c>
      <c r="C1093" s="83">
        <v>5.1516774504211639E-2</v>
      </c>
      <c r="D1093" s="83">
        <v>5.4554770126677997E-2</v>
      </c>
      <c r="E1093" s="83">
        <v>7.7167742779124193E-2</v>
      </c>
      <c r="F1093" s="83">
        <v>4.3486635002373906E-3</v>
      </c>
      <c r="G1093" s="83">
        <v>5.8624114390938578E-2</v>
      </c>
      <c r="H1093" s="84">
        <v>-0.15339098458510481</v>
      </c>
    </row>
    <row r="1094" spans="1:8" x14ac:dyDescent="0.25">
      <c r="A1094" s="79">
        <v>45249</v>
      </c>
      <c r="B1094" s="80">
        <v>8.0496614810939296E-2</v>
      </c>
      <c r="C1094" s="80">
        <v>6.8172698516484651E-2</v>
      </c>
      <c r="D1094" s="80">
        <v>5.899121279769614E-2</v>
      </c>
      <c r="E1094" s="80">
        <v>7.3673323057224571E-2</v>
      </c>
      <c r="F1094" s="80">
        <v>4.7016450418193863E-2</v>
      </c>
      <c r="G1094" s="80">
        <v>6.1997626282473801E-2</v>
      </c>
      <c r="H1094" s="81">
        <v>-0.22935469626113369</v>
      </c>
    </row>
    <row r="1095" spans="1:8" x14ac:dyDescent="0.25">
      <c r="A1095" s="82">
        <v>45256</v>
      </c>
      <c r="B1095" s="83">
        <v>7.090519677862879E-2</v>
      </c>
      <c r="C1095" s="83">
        <v>5.472990679090086E-2</v>
      </c>
      <c r="D1095" s="83">
        <v>4.8076258688146141E-2</v>
      </c>
      <c r="E1095" s="83">
        <v>5.3860247337134057E-2</v>
      </c>
      <c r="F1095" s="83">
        <v>9.3582556992333043E-3</v>
      </c>
      <c r="G1095" s="83">
        <v>5.9280285383149979E-2</v>
      </c>
      <c r="H1095" s="84">
        <v>-0.15439975711993559</v>
      </c>
    </row>
    <row r="1096" spans="1:8" x14ac:dyDescent="0.25">
      <c r="A1096" s="79">
        <v>45263</v>
      </c>
      <c r="B1096" s="80">
        <v>9.0533394068394293E-2</v>
      </c>
      <c r="C1096" s="80">
        <v>7.2353862792960036E-2</v>
      </c>
      <c r="D1096" s="80">
        <v>6.7755026853918862E-2</v>
      </c>
      <c r="E1096" s="80">
        <v>9.4485045984213922E-2</v>
      </c>
      <c r="F1096" s="80">
        <v>4.5890760489202827E-2</v>
      </c>
      <c r="G1096" s="80">
        <v>7.0821630930304996E-2</v>
      </c>
      <c r="H1096" s="81">
        <v>-0.26077293298220638</v>
      </c>
    </row>
    <row r="1097" spans="1:8" x14ac:dyDescent="0.25">
      <c r="A1097" s="82">
        <v>45270</v>
      </c>
      <c r="B1097" s="83">
        <v>8.6802098745506706E-2</v>
      </c>
      <c r="C1097" s="83">
        <v>6.9631590278686012E-2</v>
      </c>
      <c r="D1097" s="83">
        <v>6.1041621643357517E-2</v>
      </c>
      <c r="E1097" s="83">
        <v>7.6489881168901E-2</v>
      </c>
      <c r="F1097" s="83">
        <v>2.8233353128941142E-2</v>
      </c>
      <c r="G1097" s="83">
        <v>8.4423405877778607E-2</v>
      </c>
      <c r="H1097" s="84">
        <v>-0.2330177533521576</v>
      </c>
    </row>
    <row r="1098" spans="1:8" x14ac:dyDescent="0.25">
      <c r="A1098" s="79">
        <v>45277</v>
      </c>
      <c r="B1098" s="80">
        <v>8.3042160709758311E-2</v>
      </c>
      <c r="C1098" s="80">
        <v>6.9335285350663495E-2</v>
      </c>
      <c r="D1098" s="80">
        <v>6.3386455774306141E-2</v>
      </c>
      <c r="E1098" s="80">
        <v>8.4097854799873722E-2</v>
      </c>
      <c r="F1098" s="80">
        <v>4.3631073224336257E-2</v>
      </c>
      <c r="G1098" s="80">
        <v>7.165583820790139E-2</v>
      </c>
      <c r="H1098" s="81">
        <v>-0.24906434664732269</v>
      </c>
    </row>
    <row r="1099" spans="1:8" x14ac:dyDescent="0.25">
      <c r="A1099" s="82">
        <v>45284</v>
      </c>
      <c r="B1099" s="83">
        <v>7.1912619125971813E-2</v>
      </c>
      <c r="C1099" s="83">
        <v>6.6547910282067205E-2</v>
      </c>
      <c r="D1099" s="83">
        <v>5.3649210367907652E-2</v>
      </c>
      <c r="E1099" s="83">
        <v>7.5756740230886896E-2</v>
      </c>
      <c r="F1099" s="83">
        <v>3.9716517412028383E-2</v>
      </c>
      <c r="G1099" s="83">
        <v>6.4030410330298632E-2</v>
      </c>
      <c r="H1099" s="84">
        <v>-0.22778816949721689</v>
      </c>
    </row>
    <row r="1100" spans="1:8" x14ac:dyDescent="0.25">
      <c r="A1100" s="79">
        <v>45291</v>
      </c>
      <c r="B1100" s="80">
        <v>4.4319521293777371E-2</v>
      </c>
      <c r="C1100" s="80">
        <v>4.6510225296365462E-2</v>
      </c>
      <c r="D1100" s="80">
        <v>4.7868057414982339E-2</v>
      </c>
      <c r="E1100" s="80">
        <v>3.1680906967021409E-2</v>
      </c>
      <c r="F1100" s="80">
        <v>2.683546907597209E-2</v>
      </c>
      <c r="G1100" s="80">
        <v>4.8502834953052791E-2</v>
      </c>
      <c r="H1100" s="81">
        <v>-0.15707797241361671</v>
      </c>
    </row>
    <row r="1101" spans="1:8" x14ac:dyDescent="0.25">
      <c r="A1101" s="82">
        <v>45298</v>
      </c>
      <c r="B1101" s="83">
        <v>6.7041844772088383E-2</v>
      </c>
      <c r="C1101" s="83">
        <v>6.5084706026623362E-2</v>
      </c>
      <c r="D1101" s="83">
        <v>5.0911100970206069E-2</v>
      </c>
      <c r="E1101" s="83">
        <v>5.7414700697927458E-2</v>
      </c>
      <c r="F1101" s="83">
        <v>2.8101724557988539E-2</v>
      </c>
      <c r="G1101" s="83">
        <v>9.3576712184449296E-2</v>
      </c>
      <c r="H1101" s="84">
        <v>-0.22804709966510631</v>
      </c>
    </row>
    <row r="1102" spans="1:8" x14ac:dyDescent="0.25">
      <c r="A1102" s="79">
        <v>45305</v>
      </c>
      <c r="B1102" s="80">
        <v>5.3802496497478418E-2</v>
      </c>
      <c r="C1102" s="80">
        <v>4.9717098723569268E-2</v>
      </c>
      <c r="D1102" s="80">
        <v>3.5321852122984873E-2</v>
      </c>
      <c r="E1102" s="80">
        <v>4.9652571063887527E-2</v>
      </c>
      <c r="F1102" s="80">
        <v>3.3983133365682672E-3</v>
      </c>
      <c r="G1102" s="80">
        <v>6.212374295381802E-2</v>
      </c>
      <c r="H1102" s="81">
        <v>-0.14641108170334949</v>
      </c>
    </row>
    <row r="1103" spans="1:8" x14ac:dyDescent="0.25">
      <c r="A1103" s="82">
        <v>45312</v>
      </c>
      <c r="B1103" s="83">
        <v>4.7952418797405111E-2</v>
      </c>
      <c r="C1103" s="83">
        <v>5.4447899120362638E-2</v>
      </c>
      <c r="D1103" s="83">
        <v>4.5496384565678859E-2</v>
      </c>
      <c r="E1103" s="83">
        <v>4.2736328485197921E-2</v>
      </c>
      <c r="F1103" s="83">
        <v>1.508890988224253E-2</v>
      </c>
      <c r="G1103" s="83">
        <v>4.9755591234338793E-2</v>
      </c>
      <c r="H1103" s="84">
        <v>-0.15957269449041561</v>
      </c>
    </row>
    <row r="1104" spans="1:8" x14ac:dyDescent="0.25">
      <c r="A1104" s="79">
        <v>45319</v>
      </c>
      <c r="B1104" s="80">
        <v>5.186233241960736E-2</v>
      </c>
      <c r="C1104" s="80">
        <v>5.5538531333648077E-2</v>
      </c>
      <c r="D1104" s="80">
        <v>4.7955524851778057E-2</v>
      </c>
      <c r="E1104" s="80">
        <v>4.7786671790583678E-2</v>
      </c>
      <c r="F1104" s="80">
        <v>5.9448122947842446E-3</v>
      </c>
      <c r="G1104" s="80">
        <v>6.1716237836837988E-2</v>
      </c>
      <c r="H1104" s="81">
        <v>-0.16707944568802471</v>
      </c>
    </row>
    <row r="1105" spans="1:8" x14ac:dyDescent="0.25">
      <c r="A1105" s="82">
        <v>45326</v>
      </c>
      <c r="B1105" s="83">
        <v>5.0455543744016028E-2</v>
      </c>
      <c r="C1105" s="83">
        <v>6.3158029194484877E-2</v>
      </c>
      <c r="D1105" s="83">
        <v>5.2571612193065977E-2</v>
      </c>
      <c r="E1105" s="83">
        <v>4.5371254842266312E-2</v>
      </c>
      <c r="F1105" s="83">
        <v>2.822447432494362E-2</v>
      </c>
      <c r="G1105" s="83">
        <v>7.992280775487344E-2</v>
      </c>
      <c r="H1105" s="84">
        <v>-0.2187926345656182</v>
      </c>
    </row>
    <row r="1106" spans="1:8" x14ac:dyDescent="0.25">
      <c r="A1106" s="79">
        <v>45333</v>
      </c>
      <c r="B1106" s="80">
        <v>5.0257378873790857E-2</v>
      </c>
      <c r="C1106" s="80">
        <v>5.1771789478558483E-2</v>
      </c>
      <c r="D1106" s="80">
        <v>5.0014944855360358E-2</v>
      </c>
      <c r="E1106" s="80">
        <v>5.1892059350101868E-2</v>
      </c>
      <c r="F1106" s="80">
        <v>2.115749071297621E-2</v>
      </c>
      <c r="G1106" s="80">
        <v>8.1197149773589994E-2</v>
      </c>
      <c r="H1106" s="81">
        <v>-0.20577605529679599</v>
      </c>
    </row>
    <row r="1107" spans="1:8" x14ac:dyDescent="0.25">
      <c r="A1107" s="82">
        <v>45340</v>
      </c>
      <c r="B1107" s="83">
        <v>3.0666149177477911E-2</v>
      </c>
      <c r="C1107" s="83">
        <v>4.3864287094370923E-2</v>
      </c>
      <c r="D1107" s="83">
        <v>3.7493245630720727E-2</v>
      </c>
      <c r="E1107" s="83">
        <v>1.8309751909111639E-2</v>
      </c>
      <c r="F1107" s="83">
        <v>2.4127780184508649E-2</v>
      </c>
      <c r="G1107" s="83">
        <v>5.1181577075184503E-2</v>
      </c>
      <c r="H1107" s="84">
        <v>-0.14431049271641849</v>
      </c>
    </row>
    <row r="1108" spans="1:8" x14ac:dyDescent="0.25">
      <c r="A1108" s="79">
        <v>45347</v>
      </c>
      <c r="B1108" s="80">
        <v>3.9100227735054123E-2</v>
      </c>
      <c r="C1108" s="80">
        <v>4.3331151451403628E-2</v>
      </c>
      <c r="D1108" s="80">
        <v>2.8670578219593439E-2</v>
      </c>
      <c r="E1108" s="80">
        <v>4.3346184367492678E-2</v>
      </c>
      <c r="F1108" s="80">
        <v>5.051969040430781E-3</v>
      </c>
      <c r="G1108" s="80">
        <v>6.1152062804665057E-2</v>
      </c>
      <c r="H1108" s="81">
        <v>-0.1424517181485315</v>
      </c>
    </row>
    <row r="1109" spans="1:8" x14ac:dyDescent="0.25">
      <c r="A1109" s="82">
        <v>45354</v>
      </c>
      <c r="B1109" s="83">
        <v>3.1226934777607431E-2</v>
      </c>
      <c r="C1109" s="83">
        <v>3.8469419391922083E-2</v>
      </c>
      <c r="D1109" s="83">
        <v>2.6158810124818199E-2</v>
      </c>
      <c r="E1109" s="83">
        <v>4.153095047217957E-2</v>
      </c>
      <c r="F1109" s="83">
        <v>4.5702268770781498E-3</v>
      </c>
      <c r="G1109" s="83">
        <v>3.4965555981434908E-2</v>
      </c>
      <c r="H1109" s="84">
        <v>-0.11446802806982551</v>
      </c>
    </row>
    <row r="1110" spans="1:8" x14ac:dyDescent="0.25">
      <c r="A1110" s="79">
        <v>45361</v>
      </c>
      <c r="B1110" s="80">
        <v>4.3161166715606221E-2</v>
      </c>
      <c r="C1110" s="80">
        <v>4.2303347968426018E-2</v>
      </c>
      <c r="D1110" s="80">
        <v>4.2675037965546843E-2</v>
      </c>
      <c r="E1110" s="80">
        <v>7.371343698868979E-2</v>
      </c>
      <c r="F1110" s="80">
        <v>2.068492671995998E-2</v>
      </c>
      <c r="G1110" s="80">
        <v>3.6777856916216538E-2</v>
      </c>
      <c r="H1110" s="81">
        <v>-0.17299343984323301</v>
      </c>
    </row>
    <row r="1111" spans="1:8" x14ac:dyDescent="0.25">
      <c r="A1111" s="82">
        <v>45368</v>
      </c>
      <c r="B1111" s="83">
        <v>5.3833651474526747E-2</v>
      </c>
      <c r="C1111" s="83">
        <v>5.0662108503220039E-2</v>
      </c>
      <c r="D1111" s="83">
        <v>4.3289658264522142E-2</v>
      </c>
      <c r="E1111" s="83">
        <v>7.5152517185941264E-2</v>
      </c>
      <c r="F1111" s="83">
        <v>1.188391994621147E-2</v>
      </c>
      <c r="G1111" s="83">
        <v>8.1670712105120405E-2</v>
      </c>
      <c r="H1111" s="84">
        <v>-0.20882526453048861</v>
      </c>
    </row>
    <row r="1112" spans="1:8" x14ac:dyDescent="0.25">
      <c r="A1112" s="79">
        <v>45375</v>
      </c>
      <c r="B1112" s="80">
        <v>5.3742731555168233E-2</v>
      </c>
      <c r="C1112" s="80">
        <v>4.1742650667225011E-2</v>
      </c>
      <c r="D1112" s="80">
        <v>4.1065097238201682E-2</v>
      </c>
      <c r="E1112" s="80">
        <v>5.9777105563227587E-2</v>
      </c>
      <c r="F1112" s="80">
        <v>2.2176166539886449E-2</v>
      </c>
      <c r="G1112" s="80">
        <v>9.4002922933130256E-2</v>
      </c>
      <c r="H1112" s="81">
        <v>-0.20502121138650281</v>
      </c>
    </row>
    <row r="1113" spans="1:8" x14ac:dyDescent="0.25">
      <c r="A1113" s="82">
        <v>45382</v>
      </c>
      <c r="B1113" s="83">
        <v>3.9649332426334873E-2</v>
      </c>
      <c r="C1113" s="83">
        <v>4.1866448538067987E-2</v>
      </c>
      <c r="D1113" s="83">
        <v>4.5418617146817393E-2</v>
      </c>
      <c r="E1113" s="83">
        <v>4.553452617691317E-2</v>
      </c>
      <c r="F1113" s="83">
        <v>1.252510740241498E-2</v>
      </c>
      <c r="G1113" s="83">
        <v>6.2258341498772428E-2</v>
      </c>
      <c r="H1113" s="84">
        <v>-0.1679537083366511</v>
      </c>
    </row>
    <row r="1114" spans="1:8" x14ac:dyDescent="0.25">
      <c r="A1114" s="79">
        <v>45389</v>
      </c>
      <c r="B1114" s="80">
        <v>4.9051321901790068E-2</v>
      </c>
      <c r="C1114" s="80">
        <v>3.5689537425014309E-2</v>
      </c>
      <c r="D1114" s="80">
        <v>4.0748850507454477E-2</v>
      </c>
      <c r="E1114" s="80">
        <v>6.8562485345089033E-2</v>
      </c>
      <c r="F1114" s="80">
        <v>1.87834281358755E-2</v>
      </c>
      <c r="G1114" s="80">
        <v>7.5965651874700502E-2</v>
      </c>
      <c r="H1114" s="81">
        <v>-0.19069863138634369</v>
      </c>
    </row>
    <row r="1115" spans="1:8" x14ac:dyDescent="0.25">
      <c r="A1115" s="82">
        <v>45396</v>
      </c>
      <c r="B1115" s="83">
        <v>4.7649319984065103E-2</v>
      </c>
      <c r="C1115" s="83">
        <v>4.9896861446834341E-2</v>
      </c>
      <c r="D1115" s="83">
        <v>5.6910781385383358E-2</v>
      </c>
      <c r="E1115" s="83">
        <v>7.2500381024130187E-2</v>
      </c>
      <c r="F1115" s="83">
        <v>3.5635655470271421E-2</v>
      </c>
      <c r="G1115" s="83">
        <v>6.6773186765924641E-2</v>
      </c>
      <c r="H1115" s="84">
        <v>-0.23406754610847891</v>
      </c>
    </row>
    <row r="1116" spans="1:8" x14ac:dyDescent="0.25">
      <c r="A1116" s="79">
        <v>45403</v>
      </c>
      <c r="B1116" s="80">
        <v>3.5762426106811733E-2</v>
      </c>
      <c r="C1116" s="80">
        <v>3.2613487981257377E-2</v>
      </c>
      <c r="D1116" s="80">
        <v>4.958648039163293E-2</v>
      </c>
      <c r="E1116" s="80">
        <v>5.3583046824768117E-2</v>
      </c>
      <c r="F1116" s="80">
        <v>2.2061041472148071E-2</v>
      </c>
      <c r="G1116" s="80">
        <v>5.1627487116633668E-2</v>
      </c>
      <c r="H1116" s="81">
        <v>-0.17370911767962841</v>
      </c>
    </row>
    <row r="1117" spans="1:8" x14ac:dyDescent="0.25">
      <c r="A1117" s="82">
        <v>45410</v>
      </c>
      <c r="B1117" s="83">
        <v>5.0336308693485252E-2</v>
      </c>
      <c r="C1117" s="83">
        <v>5.0322715692598809E-2</v>
      </c>
      <c r="D1117" s="83">
        <v>5.6751921969011243E-2</v>
      </c>
      <c r="E1117" s="83">
        <v>7.3429273417491031E-2</v>
      </c>
      <c r="F1117" s="83">
        <v>2.2735959949117091E-2</v>
      </c>
      <c r="G1117" s="83">
        <v>7.6884107168138455E-2</v>
      </c>
      <c r="H1117" s="84">
        <v>-0.22978766950287141</v>
      </c>
    </row>
    <row r="1118" spans="1:8" x14ac:dyDescent="0.25">
      <c r="A1118" s="79">
        <v>45417</v>
      </c>
      <c r="B1118" s="80">
        <v>4.22549926390519E-2</v>
      </c>
      <c r="C1118" s="80">
        <v>4.4273400283597913E-2</v>
      </c>
      <c r="D1118" s="80">
        <v>4.2193305365348328E-2</v>
      </c>
      <c r="E1118" s="80">
        <v>6.1588588545498361E-2</v>
      </c>
      <c r="F1118" s="80">
        <v>2.4309552091699209E-2</v>
      </c>
      <c r="G1118" s="80">
        <v>7.0149092559933846E-2</v>
      </c>
      <c r="H1118" s="81">
        <v>-0.20025894620702581</v>
      </c>
    </row>
    <row r="1119" spans="1:8" x14ac:dyDescent="0.25">
      <c r="A1119" s="82">
        <v>45424</v>
      </c>
      <c r="B1119" s="83">
        <v>4.448926148257986E-2</v>
      </c>
      <c r="C1119" s="83">
        <v>3.6009862578502347E-2</v>
      </c>
      <c r="D1119" s="83">
        <v>4.7066252152215021E-2</v>
      </c>
      <c r="E1119" s="83">
        <v>4.5337835367639301E-2</v>
      </c>
      <c r="F1119" s="83">
        <v>7.4506997937388289E-3</v>
      </c>
      <c r="G1119" s="83">
        <v>8.6766706354349951E-2</v>
      </c>
      <c r="H1119" s="84">
        <v>-0.17814209476386561</v>
      </c>
    </row>
    <row r="1120" spans="1:8" x14ac:dyDescent="0.25">
      <c r="A1120" s="79">
        <v>45431</v>
      </c>
      <c r="B1120" s="80">
        <v>3.5018331846993607E-2</v>
      </c>
      <c r="C1120" s="80">
        <v>3.4301138782275697E-2</v>
      </c>
      <c r="D1120" s="80">
        <v>4.6947311003282949E-2</v>
      </c>
      <c r="E1120" s="80">
        <v>3.5556631658813967E-2</v>
      </c>
      <c r="F1120" s="80">
        <v>1.2537976753612221E-2</v>
      </c>
      <c r="G1120" s="80">
        <v>7.1634883169277103E-2</v>
      </c>
      <c r="H1120" s="81">
        <v>-0.16595960952026831</v>
      </c>
    </row>
    <row r="1121" spans="1:8" x14ac:dyDescent="0.25">
      <c r="A1121" s="82">
        <v>45438</v>
      </c>
      <c r="B1121" s="83">
        <v>2.3802016891849041E-2</v>
      </c>
      <c r="C1121" s="83">
        <v>2.0179499007455571E-2</v>
      </c>
      <c r="D1121" s="83">
        <v>3.3983247358810219E-2</v>
      </c>
      <c r="E1121" s="83">
        <v>2.4903790474869299E-2</v>
      </c>
      <c r="F1121" s="83">
        <v>3.6655660445318841E-3</v>
      </c>
      <c r="G1121" s="83">
        <v>3.2949690822494007E-2</v>
      </c>
      <c r="H1121" s="84">
        <v>-9.1879776816311945E-2</v>
      </c>
    </row>
    <row r="1122" spans="1:8" x14ac:dyDescent="0.25">
      <c r="A1122" s="79">
        <v>45445</v>
      </c>
      <c r="B1122" s="80">
        <v>3.4810614737988479E-2</v>
      </c>
      <c r="C1122" s="80">
        <v>3.9635883144328039E-2</v>
      </c>
      <c r="D1122" s="80">
        <v>4.0219897975286537E-2</v>
      </c>
      <c r="E1122" s="80">
        <v>4.1610066823673859E-2</v>
      </c>
      <c r="F1122" s="80">
        <v>1.952346192771539E-2</v>
      </c>
      <c r="G1122" s="80">
        <v>5.0544270024366858E-2</v>
      </c>
      <c r="H1122" s="81">
        <v>-0.15672296515738221</v>
      </c>
    </row>
    <row r="1123" spans="1:8" x14ac:dyDescent="0.25">
      <c r="A1123" s="82">
        <v>45452</v>
      </c>
      <c r="B1123" s="83">
        <v>4.0141565791491397E-2</v>
      </c>
      <c r="C1123" s="83">
        <v>3.8991660670626593E-2</v>
      </c>
      <c r="D1123" s="83">
        <v>4.7513460610899318E-2</v>
      </c>
      <c r="E1123" s="83">
        <v>4.4714325200985151E-2</v>
      </c>
      <c r="F1123" s="83">
        <v>2.8152720558983359E-2</v>
      </c>
      <c r="G1123" s="83">
        <v>6.691599432651138E-2</v>
      </c>
      <c r="H1123" s="84">
        <v>-0.18614659557651439</v>
      </c>
    </row>
    <row r="1124" spans="1:8" x14ac:dyDescent="0.25">
      <c r="A1124" s="79">
        <v>45459</v>
      </c>
      <c r="B1124" s="80">
        <v>5.4725939664935067E-2</v>
      </c>
      <c r="C1124" s="80">
        <v>4.092632760426624E-2</v>
      </c>
      <c r="D1124" s="80">
        <v>5.2891801658577799E-2</v>
      </c>
      <c r="E1124" s="80">
        <v>4.6359537581612771E-2</v>
      </c>
      <c r="F1124" s="80">
        <v>4.9860201209173498E-2</v>
      </c>
      <c r="G1124" s="80">
        <v>9.4794117225306618E-2</v>
      </c>
      <c r="H1124" s="81">
        <v>-0.23010604561400189</v>
      </c>
    </row>
    <row r="1125" spans="1:8" x14ac:dyDescent="0.25">
      <c r="A1125" s="82">
        <v>45466</v>
      </c>
      <c r="B1125" s="83">
        <v>3.0024869692736079E-2</v>
      </c>
      <c r="C1125" s="83">
        <v>3.5580590893985027E-2</v>
      </c>
      <c r="D1125" s="83">
        <v>3.2898422327785337E-2</v>
      </c>
      <c r="E1125" s="83">
        <v>3.8038779162341448E-2</v>
      </c>
      <c r="F1125" s="83">
        <v>3.461597983694849E-3</v>
      </c>
      <c r="G1125" s="83">
        <v>4.5169451224156713E-2</v>
      </c>
      <c r="H1125" s="84">
        <v>-0.1251239718992273</v>
      </c>
    </row>
    <row r="1126" spans="1:8" x14ac:dyDescent="0.25">
      <c r="A1126" s="79">
        <v>45473</v>
      </c>
      <c r="B1126" s="80">
        <v>4.2616666230728753E-2</v>
      </c>
      <c r="C1126" s="80">
        <v>3.5573480442255279E-2</v>
      </c>
      <c r="D1126" s="80">
        <v>3.1309501759277568E-2</v>
      </c>
      <c r="E1126" s="80">
        <v>5.8564948357226948E-2</v>
      </c>
      <c r="F1126" s="80">
        <v>1.532607916981253E-2</v>
      </c>
      <c r="G1126" s="80">
        <v>6.271158039204007E-2</v>
      </c>
      <c r="H1126" s="81">
        <v>-0.16086892388988361</v>
      </c>
    </row>
    <row r="1127" spans="1:8" x14ac:dyDescent="0.25">
      <c r="A1127" s="82">
        <v>45480</v>
      </c>
      <c r="B1127" s="83">
        <v>4.2886948420082387E-2</v>
      </c>
      <c r="C1127" s="83">
        <v>3.5800781011293963E-2</v>
      </c>
      <c r="D1127" s="83">
        <v>4.3497098471855837E-2</v>
      </c>
      <c r="E1127" s="83">
        <v>5.8847352756252649E-2</v>
      </c>
      <c r="F1127" s="83">
        <v>1.896439642248161E-2</v>
      </c>
      <c r="G1127" s="83">
        <v>6.6708941728903959E-2</v>
      </c>
      <c r="H1127" s="84">
        <v>-0.18093162197070559</v>
      </c>
    </row>
    <row r="1128" spans="1:8" x14ac:dyDescent="0.25">
      <c r="A1128" s="79">
        <v>45487</v>
      </c>
      <c r="B1128" s="80">
        <v>3.6207074068044812E-2</v>
      </c>
      <c r="C1128" s="80">
        <v>3.4622161655202918E-2</v>
      </c>
      <c r="D1128" s="80">
        <v>3.768902609897077E-2</v>
      </c>
      <c r="E1128" s="80">
        <v>5.1166578460938007E-2</v>
      </c>
      <c r="F1128" s="80">
        <v>2.3988999491058021E-2</v>
      </c>
      <c r="G1128" s="80">
        <v>5.1101676028354373E-2</v>
      </c>
      <c r="H1128" s="81">
        <v>-0.16236136766647929</v>
      </c>
    </row>
    <row r="1129" spans="1:8" x14ac:dyDescent="0.25">
      <c r="A1129" s="82">
        <v>45494</v>
      </c>
      <c r="B1129" s="83">
        <v>9.1696676400108063E-2</v>
      </c>
      <c r="C1129" s="83">
        <v>4.72966037107167E-2</v>
      </c>
      <c r="D1129" s="83">
        <v>4.3080530277640638E-2</v>
      </c>
      <c r="E1129" s="83">
        <v>0.11094936573333319</v>
      </c>
      <c r="F1129" s="83">
        <v>2.0216034492507209E-2</v>
      </c>
      <c r="G1129" s="83">
        <v>0.1060069004429573</v>
      </c>
      <c r="H1129" s="84">
        <v>-0.23585275825704699</v>
      </c>
    </row>
    <row r="1130" spans="1:8" x14ac:dyDescent="0.25">
      <c r="A1130" s="79">
        <v>45501</v>
      </c>
      <c r="B1130" s="80">
        <v>4.327513413018403E-2</v>
      </c>
      <c r="C1130" s="80">
        <v>2.7431617579643141E-2</v>
      </c>
      <c r="D1130" s="80">
        <v>2.5013378394112329E-2</v>
      </c>
      <c r="E1130" s="80">
        <v>7.6869932137406935E-2</v>
      </c>
      <c r="F1130" s="80">
        <v>9.8508954837573191E-3</v>
      </c>
      <c r="G1130" s="80">
        <v>4.2468187588708309E-2</v>
      </c>
      <c r="H1130" s="81">
        <v>-0.13835887705344399</v>
      </c>
    </row>
    <row r="1131" spans="1:8" x14ac:dyDescent="0.25">
      <c r="A1131" s="82">
        <v>45508</v>
      </c>
      <c r="B1131" s="83">
        <v>8.1740002565020439E-2</v>
      </c>
      <c r="C1131" s="83">
        <v>5.4431223496310133E-2</v>
      </c>
      <c r="D1131" s="83">
        <v>5.8267943639695972E-2</v>
      </c>
      <c r="E1131" s="83">
        <v>0.11627804574484869</v>
      </c>
      <c r="F1131" s="83">
        <v>5.3410613628945253E-2</v>
      </c>
      <c r="G1131" s="83">
        <v>8.9757667456826493E-2</v>
      </c>
      <c r="H1131" s="84">
        <v>-0.2904054914016061</v>
      </c>
    </row>
    <row r="1132" spans="1:8" x14ac:dyDescent="0.25">
      <c r="A1132" s="79">
        <v>45515</v>
      </c>
      <c r="B1132" s="80">
        <v>6.9869436168644078E-2</v>
      </c>
      <c r="C1132" s="80">
        <v>4.8989645950504222E-2</v>
      </c>
      <c r="D1132" s="80">
        <v>4.7032241925761768E-2</v>
      </c>
      <c r="E1132" s="80">
        <v>0.1160531476739577</v>
      </c>
      <c r="F1132" s="80">
        <v>3.2135751253446393E-2</v>
      </c>
      <c r="G1132" s="80">
        <v>6.6312855593534004E-2</v>
      </c>
      <c r="H1132" s="81">
        <v>-0.24065420622856001</v>
      </c>
    </row>
    <row r="1133" spans="1:8" x14ac:dyDescent="0.25">
      <c r="A1133" s="82">
        <v>45522</v>
      </c>
      <c r="B1133" s="83">
        <v>4.6897474759279363E-2</v>
      </c>
      <c r="C1133" s="83">
        <v>4.3192644269291113E-2</v>
      </c>
      <c r="D1133" s="83">
        <v>3.8868931147723211E-2</v>
      </c>
      <c r="E1133" s="83">
        <v>7.2939974416320677E-2</v>
      </c>
      <c r="F1133" s="83">
        <v>2.5176721008402039E-2</v>
      </c>
      <c r="G1133" s="83">
        <v>5.5706745088673022E-2</v>
      </c>
      <c r="H1133" s="84">
        <v>-0.1889875411711307</v>
      </c>
    </row>
    <row r="1134" spans="1:8" x14ac:dyDescent="0.25">
      <c r="A1134" s="79">
        <v>45529</v>
      </c>
      <c r="B1134" s="80">
        <v>4.3689865898091401E-2</v>
      </c>
      <c r="C1134" s="80">
        <v>4.1481677342945437E-2</v>
      </c>
      <c r="D1134" s="80">
        <v>3.7115918402370093E-2</v>
      </c>
      <c r="E1134" s="80">
        <v>7.1767150570618429E-2</v>
      </c>
      <c r="F1134" s="80">
        <v>3.6663745195759413E-2</v>
      </c>
      <c r="G1134" s="80">
        <v>5.2288392752968232E-2</v>
      </c>
      <c r="H1134" s="81">
        <v>-0.1956270183665702</v>
      </c>
    </row>
    <row r="1135" spans="1:8" x14ac:dyDescent="0.25">
      <c r="A1135" s="82">
        <v>45536</v>
      </c>
      <c r="B1135" s="83">
        <v>3.9016830435749161E-2</v>
      </c>
      <c r="C1135" s="83">
        <v>3.8543426873309687E-2</v>
      </c>
      <c r="D1135" s="83">
        <v>3.0880611367124829E-2</v>
      </c>
      <c r="E1135" s="83">
        <v>6.526977640053945E-2</v>
      </c>
      <c r="F1135" s="83">
        <v>1.310900527962354E-2</v>
      </c>
      <c r="G1135" s="83">
        <v>4.6386595462654119E-2</v>
      </c>
      <c r="H1135" s="84">
        <v>-0.1551725849475025</v>
      </c>
    </row>
    <row r="1136" spans="1:8" x14ac:dyDescent="0.25">
      <c r="A1136" s="79">
        <v>45543</v>
      </c>
      <c r="B1136" s="80">
        <v>4.8146439205154642E-2</v>
      </c>
      <c r="C1136" s="80">
        <v>4.2162649030531373E-2</v>
      </c>
      <c r="D1136" s="80">
        <v>4.4412973178677588E-2</v>
      </c>
      <c r="E1136" s="80">
        <v>7.7979049250528135E-2</v>
      </c>
      <c r="F1136" s="80">
        <v>5.8818211519932728E-3</v>
      </c>
      <c r="G1136" s="80">
        <v>5.4611668030824519E-2</v>
      </c>
      <c r="H1136" s="81">
        <v>-0.17690172143740021</v>
      </c>
    </row>
    <row r="1137" spans="1:8" x14ac:dyDescent="0.25">
      <c r="A1137" s="82">
        <v>45550</v>
      </c>
      <c r="B1137" s="83">
        <v>7.0172439055883787E-2</v>
      </c>
      <c r="C1137" s="83">
        <v>5.9529985719727542E-2</v>
      </c>
      <c r="D1137" s="83">
        <v>4.8277530834554827E-2</v>
      </c>
      <c r="E1137" s="83">
        <v>0.11701895963365121</v>
      </c>
      <c r="F1137" s="83">
        <v>2.353282346541721E-2</v>
      </c>
      <c r="G1137" s="83">
        <v>7.89315291893605E-2</v>
      </c>
      <c r="H1137" s="84">
        <v>-0.25711838978682749</v>
      </c>
    </row>
    <row r="1138" spans="1:8" x14ac:dyDescent="0.25">
      <c r="A1138" s="79">
        <v>45557</v>
      </c>
      <c r="B1138" s="80">
        <v>5.0270890182497238E-2</v>
      </c>
      <c r="C1138" s="80">
        <v>3.6763605319609191E-2</v>
      </c>
      <c r="D1138" s="80">
        <v>3.0658102712198609E-2</v>
      </c>
      <c r="E1138" s="80">
        <v>9.8283801101426801E-2</v>
      </c>
      <c r="F1138" s="80">
        <v>1.265765936744866E-2</v>
      </c>
      <c r="G1138" s="80">
        <v>5.1310854734936483E-2</v>
      </c>
      <c r="H1138" s="81">
        <v>-0.1794031330531225</v>
      </c>
    </row>
    <row r="1139" spans="1:8" x14ac:dyDescent="0.25">
      <c r="A1139" s="82">
        <v>45564</v>
      </c>
      <c r="B1139" s="83">
        <v>5.998834414852082E-2</v>
      </c>
      <c r="C1139" s="83">
        <v>5.6922464891091047E-2</v>
      </c>
      <c r="D1139" s="83">
        <v>4.7400267549426618E-2</v>
      </c>
      <c r="E1139" s="83">
        <v>0.1113386863633222</v>
      </c>
      <c r="F1139" s="83">
        <v>4.2925637196780109E-2</v>
      </c>
      <c r="G1139" s="83">
        <v>8.3575855642565283E-2</v>
      </c>
      <c r="H1139" s="84">
        <v>-0.28217456749466441</v>
      </c>
    </row>
    <row r="1140" spans="1:8" x14ac:dyDescent="0.25">
      <c r="A1140" s="79">
        <v>45571</v>
      </c>
      <c r="B1140" s="80">
        <v>5.6299114604452527E-2</v>
      </c>
      <c r="C1140" s="80">
        <v>5.0963639215826258E-2</v>
      </c>
      <c r="D1140" s="80">
        <v>5.352859091461605E-2</v>
      </c>
      <c r="E1140" s="80">
        <v>8.1459289957109313E-2</v>
      </c>
      <c r="F1140" s="80">
        <v>4.5791040615160393E-2</v>
      </c>
      <c r="G1140" s="80">
        <v>8.7636035398301559E-2</v>
      </c>
      <c r="H1140" s="81">
        <v>-0.26307948149656102</v>
      </c>
    </row>
    <row r="1141" spans="1:8" x14ac:dyDescent="0.25">
      <c r="A1141" s="82">
        <v>45578</v>
      </c>
      <c r="B1141" s="83">
        <v>5.3607275581776193E-2</v>
      </c>
      <c r="C1141" s="83">
        <v>4.5508367927671232E-2</v>
      </c>
      <c r="D1141" s="83">
        <v>2.844359783439172E-2</v>
      </c>
      <c r="E1141" s="83">
        <v>8.7661273243941559E-2</v>
      </c>
      <c r="F1141" s="83">
        <v>8.5889400319401343E-3</v>
      </c>
      <c r="G1141" s="83">
        <v>7.5398991067138224E-2</v>
      </c>
      <c r="H1141" s="84">
        <v>-0.1919938945233067</v>
      </c>
    </row>
    <row r="1142" spans="1:8" x14ac:dyDescent="0.25">
      <c r="A1142" s="79">
        <v>45585</v>
      </c>
      <c r="B1142" s="80">
        <v>5.4982722575423089E-2</v>
      </c>
      <c r="C1142" s="80">
        <v>4.0793425518336583E-2</v>
      </c>
      <c r="D1142" s="80">
        <v>4.6812554785647088E-2</v>
      </c>
      <c r="E1142" s="80">
        <v>9.4575585281358746E-2</v>
      </c>
      <c r="F1142" s="80">
        <v>2.8812506590306541E-2</v>
      </c>
      <c r="G1142" s="80">
        <v>8.5095709820213958E-2</v>
      </c>
      <c r="H1142" s="81">
        <v>-0.24110705942043981</v>
      </c>
    </row>
    <row r="1143" spans="1:8" x14ac:dyDescent="0.25">
      <c r="A1143" s="82">
        <v>45592</v>
      </c>
      <c r="B1143" s="83">
        <v>4.6350552742712658E-2</v>
      </c>
      <c r="C1143" s="83">
        <v>4.1177596152491808E-2</v>
      </c>
      <c r="D1143" s="83">
        <v>4.0892596790452651E-2</v>
      </c>
      <c r="E1143" s="83">
        <v>7.2209471647288262E-2</v>
      </c>
      <c r="F1143" s="83">
        <v>1.463032949298375E-2</v>
      </c>
      <c r="G1143" s="83">
        <v>6.1154206997544737E-2</v>
      </c>
      <c r="H1143" s="84">
        <v>-0.18371364833804851</v>
      </c>
    </row>
    <row r="1144" spans="1:8" x14ac:dyDescent="0.25">
      <c r="A1144" s="79">
        <v>45599</v>
      </c>
      <c r="B1144" s="80">
        <v>6.5103071320248493E-2</v>
      </c>
      <c r="C1144" s="80">
        <v>3.158635727558682E-2</v>
      </c>
      <c r="D1144" s="80">
        <v>4.7973851307919653E-2</v>
      </c>
      <c r="E1144" s="80">
        <v>0.1089627970909994</v>
      </c>
      <c r="F1144" s="80">
        <v>4.922333556808605E-2</v>
      </c>
      <c r="G1144" s="80">
        <v>0.1034433183217708</v>
      </c>
      <c r="H1144" s="81">
        <v>-0.27608658824411431</v>
      </c>
    </row>
    <row r="1145" spans="1:8" x14ac:dyDescent="0.25">
      <c r="A1145" s="82">
        <v>45606</v>
      </c>
      <c r="B1145" s="83">
        <v>7.0286639829109682E-2</v>
      </c>
      <c r="C1145" s="83">
        <v>2.9549616728081669E-2</v>
      </c>
      <c r="D1145" s="83">
        <v>4.4935077385352393E-2</v>
      </c>
      <c r="E1145" s="83">
        <v>0.122899754434735</v>
      </c>
      <c r="F1145" s="83">
        <v>6.4805772188449698E-2</v>
      </c>
      <c r="G1145" s="83">
        <v>9.1181307068484749E-2</v>
      </c>
      <c r="H1145" s="84">
        <v>-0.28308488797599379</v>
      </c>
    </row>
    <row r="1146" spans="1:8" x14ac:dyDescent="0.25">
      <c r="A1146" s="79">
        <v>45613</v>
      </c>
      <c r="B1146" s="80">
        <v>5.3668113448288153E-2</v>
      </c>
      <c r="C1146" s="80">
        <v>6.5851808936826461E-2</v>
      </c>
      <c r="D1146" s="80">
        <v>3.8659348905573543E-2</v>
      </c>
      <c r="E1146" s="80">
        <v>9.5542212021771433E-2</v>
      </c>
      <c r="F1146" s="80">
        <v>3.1194699597604701E-2</v>
      </c>
      <c r="G1146" s="80">
        <v>7.3477736170991292E-2</v>
      </c>
      <c r="H1146" s="81">
        <v>-0.25105769218447932</v>
      </c>
    </row>
    <row r="1147" spans="1:8" x14ac:dyDescent="0.25">
      <c r="A1147" s="82">
        <v>45620</v>
      </c>
      <c r="B1147" s="83">
        <v>4.6806872492883178E-2</v>
      </c>
      <c r="C1147" s="83">
        <v>5.6147075176624983E-2</v>
      </c>
      <c r="D1147" s="83">
        <v>3.5433355996146269E-2</v>
      </c>
      <c r="E1147" s="83">
        <v>9.1193825129727402E-2</v>
      </c>
      <c r="F1147" s="83">
        <v>3.4618961319472431E-2</v>
      </c>
      <c r="G1147" s="83">
        <v>6.5465008009773701E-2</v>
      </c>
      <c r="H1147" s="84">
        <v>-0.23605135313886161</v>
      </c>
    </row>
    <row r="1148" spans="1:8" x14ac:dyDescent="0.25">
      <c r="A1148" s="79">
        <v>45627</v>
      </c>
      <c r="B1148" s="80">
        <v>3.8258018866125537E-2</v>
      </c>
      <c r="C1148" s="80">
        <v>4.9321942392016711E-2</v>
      </c>
      <c r="D1148" s="80">
        <v>4.6019772165708191E-2</v>
      </c>
      <c r="E1148" s="80">
        <v>6.6002240831219985E-2</v>
      </c>
      <c r="F1148" s="80">
        <v>1.5759651476291821E-2</v>
      </c>
      <c r="G1148" s="80">
        <v>5.0532382504188282E-2</v>
      </c>
      <c r="H1148" s="81">
        <v>-0.18937797050329949</v>
      </c>
    </row>
    <row r="1149" spans="1:8" x14ac:dyDescent="0.25">
      <c r="A1149" s="82">
        <v>45634</v>
      </c>
      <c r="B1149" s="83">
        <v>3.8196172015461272E-2</v>
      </c>
      <c r="C1149" s="83">
        <v>5.8327832061883578E-2</v>
      </c>
      <c r="D1149" s="83">
        <v>4.464755994355224E-2</v>
      </c>
      <c r="E1149" s="83">
        <v>7.4521066319297904E-2</v>
      </c>
      <c r="F1149" s="83">
        <v>2.8592448514924939E-2</v>
      </c>
      <c r="G1149" s="83">
        <v>5.2258336794997459E-2</v>
      </c>
      <c r="H1149" s="84">
        <v>-0.22015107161919481</v>
      </c>
    </row>
    <row r="1150" spans="1:8" x14ac:dyDescent="0.25">
      <c r="A1150" s="79">
        <v>45641</v>
      </c>
      <c r="B1150" s="80">
        <v>3.6131511166816788E-2</v>
      </c>
      <c r="C1150" s="80">
        <v>5.1574563803239638E-2</v>
      </c>
      <c r="D1150" s="80">
        <v>4.4579136679943551E-2</v>
      </c>
      <c r="E1150" s="80">
        <v>7.1867164235476552E-2</v>
      </c>
      <c r="F1150" s="80">
        <v>2.5493253177155992E-2</v>
      </c>
      <c r="G1150" s="80">
        <v>7.4652319771320794E-2</v>
      </c>
      <c r="H1150" s="81">
        <v>-0.23203492650031979</v>
      </c>
    </row>
    <row r="1151" spans="1:8" x14ac:dyDescent="0.25">
      <c r="A1151" s="82">
        <v>45648</v>
      </c>
      <c r="B1151" s="83">
        <v>5.0361625158129961E-2</v>
      </c>
      <c r="C1151" s="83">
        <v>5.8914750120557281E-2</v>
      </c>
      <c r="D1151" s="83">
        <v>4.8355573532158219E-2</v>
      </c>
      <c r="E1151" s="83">
        <v>0.10641036203237671</v>
      </c>
      <c r="F1151" s="83">
        <v>6.2046599363369551E-2</v>
      </c>
      <c r="G1151" s="83">
        <v>6.5376148469439579E-2</v>
      </c>
      <c r="H1151" s="84">
        <v>-0.29074180835977143</v>
      </c>
    </row>
    <row r="1152" spans="1:8" x14ac:dyDescent="0.25">
      <c r="A1152" s="79">
        <v>45655</v>
      </c>
      <c r="B1152" s="80">
        <v>5.0312127940289567E-2</v>
      </c>
      <c r="C1152" s="80">
        <v>5.5231985630653173E-2</v>
      </c>
      <c r="D1152" s="80">
        <v>5.3903784525044428E-2</v>
      </c>
      <c r="E1152" s="80">
        <v>8.714648990257548E-2</v>
      </c>
      <c r="F1152" s="80">
        <v>1.4042506935271971E-2</v>
      </c>
      <c r="G1152" s="80">
        <v>8.141020150040354E-2</v>
      </c>
      <c r="H1152" s="81">
        <v>-0.24142284055365901</v>
      </c>
    </row>
    <row r="1153" spans="1:8" x14ac:dyDescent="0.25">
      <c r="A1153" s="82">
        <v>45662</v>
      </c>
      <c r="B1153" s="83">
        <v>5.8947693668512498E-2</v>
      </c>
      <c r="C1153" s="83">
        <v>4.6544458433794747E-2</v>
      </c>
      <c r="D1153" s="83">
        <v>4.7617462057596253E-2</v>
      </c>
      <c r="E1153" s="83">
        <v>8.533508990855615E-2</v>
      </c>
      <c r="F1153" s="83">
        <v>1.1836654990644719E-2</v>
      </c>
      <c r="G1153" s="83">
        <v>3.6863455551396813E-2</v>
      </c>
      <c r="H1153" s="84">
        <v>-0.16924942727347619</v>
      </c>
    </row>
    <row r="1154" spans="1:8" x14ac:dyDescent="0.25">
      <c r="A1154" s="79">
        <v>45669</v>
      </c>
      <c r="B1154" s="80">
        <v>5.8858364494949827E-2</v>
      </c>
      <c r="C1154" s="80">
        <v>6.1545672978941472E-2</v>
      </c>
      <c r="D1154" s="80">
        <v>4.4221489349087817E-2</v>
      </c>
      <c r="E1154" s="80">
        <v>0.1211594899027363</v>
      </c>
      <c r="F1154" s="80">
        <v>2.8516980754277759E-2</v>
      </c>
      <c r="G1154" s="80">
        <v>8.5376137005714337E-2</v>
      </c>
      <c r="H1154" s="81">
        <v>-0.28196140549580778</v>
      </c>
    </row>
    <row r="1155" spans="1:8" x14ac:dyDescent="0.25">
      <c r="A1155" s="82">
        <v>45676</v>
      </c>
      <c r="B1155" s="83">
        <v>7.7022636551517615E-2</v>
      </c>
      <c r="C1155" s="83">
        <v>5.995197500740293E-2</v>
      </c>
      <c r="D1155" s="83">
        <v>5.4475981749264622E-2</v>
      </c>
      <c r="E1155" s="83">
        <v>0.13310821576256629</v>
      </c>
      <c r="F1155" s="83">
        <v>1.9945723218754159E-2</v>
      </c>
      <c r="G1155" s="83">
        <v>8.2423015434887767E-2</v>
      </c>
      <c r="H1155" s="84">
        <v>-0.27288227462135822</v>
      </c>
    </row>
    <row r="1156" spans="1:8" x14ac:dyDescent="0.25">
      <c r="A1156" s="79">
        <v>45683</v>
      </c>
      <c r="B1156" s="80">
        <v>5.5240109474059523E-2</v>
      </c>
      <c r="C1156" s="80">
        <v>4.3454148940088901E-2</v>
      </c>
      <c r="D1156" s="80">
        <v>2.6544596893678891E-2</v>
      </c>
      <c r="E1156" s="80">
        <v>9.96745288363763E-2</v>
      </c>
      <c r="F1156" s="80">
        <v>2.168977577436737E-2</v>
      </c>
      <c r="G1156" s="80">
        <v>3.510819744186168E-2</v>
      </c>
      <c r="H1156" s="81">
        <v>-0.1712311384123136</v>
      </c>
    </row>
    <row r="1157" spans="1:8" x14ac:dyDescent="0.25">
      <c r="A1157" s="82">
        <v>45690</v>
      </c>
      <c r="B1157" s="83">
        <v>3.2031372054667558E-2</v>
      </c>
      <c r="C1157" s="83">
        <v>3.5912823314405699E-2</v>
      </c>
      <c r="D1157" s="83">
        <v>2.5818843106425311E-2</v>
      </c>
      <c r="E1157" s="83">
        <v>3.900465317279618E-2</v>
      </c>
      <c r="F1157" s="83">
        <v>4.2425876706665344E-3</v>
      </c>
      <c r="G1157" s="83">
        <v>2.9913787551023231E-2</v>
      </c>
      <c r="H1157" s="84">
        <v>-0.1028613227606494</v>
      </c>
    </row>
    <row r="1158" spans="1:8" x14ac:dyDescent="0.25">
      <c r="A1158" s="79">
        <v>45697</v>
      </c>
      <c r="B1158" s="80">
        <v>6.2081384101598733E-2</v>
      </c>
      <c r="C1158" s="80">
        <v>5.9974038931001013E-2</v>
      </c>
      <c r="D1158" s="80">
        <v>5.4182062355077602E-2</v>
      </c>
      <c r="E1158" s="80">
        <v>0.10289168034991809</v>
      </c>
      <c r="F1158" s="80">
        <v>3.9642854273757071E-2</v>
      </c>
      <c r="G1158" s="80">
        <v>9.2764765140282424E-2</v>
      </c>
      <c r="H1158" s="81">
        <v>-0.28737401694843739</v>
      </c>
    </row>
    <row r="1159" spans="1:8" x14ac:dyDescent="0.25">
      <c r="A1159" s="82">
        <v>45704</v>
      </c>
      <c r="B1159" s="83">
        <v>6.6237506809253985E-2</v>
      </c>
      <c r="C1159" s="83">
        <v>5.2070930114022349E-2</v>
      </c>
      <c r="D1159" s="83">
        <v>4.4904151329784189E-2</v>
      </c>
      <c r="E1159" s="83">
        <v>0.10466172815517991</v>
      </c>
      <c r="F1159" s="83">
        <v>3.3307357924140329E-2</v>
      </c>
      <c r="G1159" s="83">
        <v>3.925170373797375E-2</v>
      </c>
      <c r="H1159" s="84">
        <v>-0.20795836445184651</v>
      </c>
    </row>
    <row r="1160" spans="1:8" x14ac:dyDescent="0.25">
      <c r="A1160" s="79">
        <v>45711</v>
      </c>
      <c r="B1160" s="80">
        <v>6.7663605867214593E-2</v>
      </c>
      <c r="C1160" s="80">
        <v>3.6381359341938292E-2</v>
      </c>
      <c r="D1160" s="80">
        <v>3.8672921773802327E-2</v>
      </c>
      <c r="E1160" s="80">
        <v>9.7523919239972306E-2</v>
      </c>
      <c r="F1160" s="80">
        <v>1.4761058248349199E-2</v>
      </c>
      <c r="G1160" s="80">
        <v>2.737569828929113E-2</v>
      </c>
      <c r="H1160" s="81">
        <v>-0.14705135102613859</v>
      </c>
    </row>
    <row r="1161" spans="1:8" x14ac:dyDescent="0.25">
      <c r="A1161" s="82">
        <v>45718</v>
      </c>
      <c r="B1161" s="83">
        <v>3.0003366268944578E-2</v>
      </c>
      <c r="C1161" s="83">
        <v>3.0798921806364149E-2</v>
      </c>
      <c r="D1161" s="83">
        <v>1.994288382107182E-2</v>
      </c>
      <c r="E1161" s="83">
        <v>6.1946777071753993E-2</v>
      </c>
      <c r="F1161" s="83">
        <v>1.3839627738925881E-2</v>
      </c>
      <c r="G1161" s="83">
        <v>4.4614765199343952E-2</v>
      </c>
      <c r="H1161" s="84">
        <v>-0.14113960936851519</v>
      </c>
    </row>
    <row r="1162" spans="1:8" x14ac:dyDescent="0.25">
      <c r="A1162" s="79">
        <v>45725</v>
      </c>
      <c r="B1162" s="80">
        <v>8.8877845669549399E-2</v>
      </c>
      <c r="C1162" s="80">
        <v>7.1733636800932782E-2</v>
      </c>
      <c r="D1162" s="80">
        <v>6.3245068312333383E-2</v>
      </c>
      <c r="E1162" s="80">
        <v>0.13626762918925481</v>
      </c>
      <c r="F1162" s="80">
        <v>8.0532429376279732E-2</v>
      </c>
      <c r="G1162" s="80">
        <v>9.6708062963961658E-2</v>
      </c>
      <c r="H1162" s="81">
        <v>-0.35960898097321298</v>
      </c>
    </row>
    <row r="1163" spans="1:8" x14ac:dyDescent="0.25">
      <c r="A1163" s="82">
        <v>45732</v>
      </c>
      <c r="B1163" s="83">
        <v>7.6064346015571549E-2</v>
      </c>
      <c r="C1163" s="83">
        <v>5.0084894523164711E-2</v>
      </c>
      <c r="D1163" s="83">
        <v>4.2155459629302817E-2</v>
      </c>
      <c r="E1163" s="83">
        <v>0.12832097360924291</v>
      </c>
      <c r="F1163" s="83">
        <v>4.6897155225521313E-2</v>
      </c>
      <c r="G1163" s="83">
        <v>5.7024645311527282E-2</v>
      </c>
      <c r="H1163" s="84">
        <v>-0.24841878228318751</v>
      </c>
    </row>
    <row r="1164" spans="1:8" x14ac:dyDescent="0.25">
      <c r="A1164" s="79">
        <v>45739</v>
      </c>
      <c r="B1164" s="80">
        <v>5.2169687125115778E-2</v>
      </c>
      <c r="C1164" s="80">
        <v>3.2836830856578847E-2</v>
      </c>
      <c r="D1164" s="80">
        <v>4.110057430105294E-2</v>
      </c>
      <c r="E1164" s="80">
        <v>0.102206002186391</v>
      </c>
      <c r="F1164" s="80">
        <v>1.8467641353239819E-2</v>
      </c>
      <c r="G1164" s="80">
        <v>8.5333213902956936E-2</v>
      </c>
      <c r="H1164" s="81">
        <v>-0.2277745754751038</v>
      </c>
    </row>
    <row r="1165" spans="1:8" x14ac:dyDescent="0.25">
      <c r="A1165" s="82">
        <v>45746</v>
      </c>
      <c r="B1165" s="83">
        <v>4.6486084266897203E-2</v>
      </c>
      <c r="C1165" s="83">
        <v>2.930061519782964E-2</v>
      </c>
      <c r="D1165" s="83">
        <v>2.603258710820406E-2</v>
      </c>
      <c r="E1165" s="83">
        <v>0.10709184509555129</v>
      </c>
      <c r="F1165" s="83">
        <v>2.580042643968937E-2</v>
      </c>
      <c r="G1165" s="83">
        <v>5.5365069708280132E-2</v>
      </c>
      <c r="H1165" s="84">
        <v>-0.1971044592826573</v>
      </c>
    </row>
    <row r="1166" spans="1:8" x14ac:dyDescent="0.25">
      <c r="A1166" s="79">
        <v>45753</v>
      </c>
      <c r="B1166" s="80">
        <v>0.1030035905457285</v>
      </c>
      <c r="C1166" s="80">
        <v>6.6393182611275012E-2</v>
      </c>
      <c r="D1166" s="80">
        <v>5.7968358833888477E-2</v>
      </c>
      <c r="E1166" s="80">
        <v>0.14740813646164011</v>
      </c>
      <c r="F1166" s="80">
        <v>9.0174672408419643E-2</v>
      </c>
      <c r="G1166" s="80">
        <v>0.11958777687776739</v>
      </c>
      <c r="H1166" s="81">
        <v>-0.3785285366472621</v>
      </c>
    </row>
    <row r="1167" spans="1:8" x14ac:dyDescent="0.25">
      <c r="A1167" s="82">
        <v>45760</v>
      </c>
      <c r="B1167" s="83">
        <v>0.1688388933387546</v>
      </c>
      <c r="C1167" s="83">
        <v>7.0735176673294348E-2</v>
      </c>
      <c r="D1167" s="83">
        <v>7.6728145834503311E-2</v>
      </c>
      <c r="E1167" s="83">
        <v>0.17252386443840401</v>
      </c>
      <c r="F1167" s="83">
        <v>0.1014879885783312</v>
      </c>
      <c r="G1167" s="83">
        <v>0.13782492598625551</v>
      </c>
      <c r="H1167" s="84">
        <v>-0.39046120817203378</v>
      </c>
    </row>
    <row r="1168" spans="1:8" x14ac:dyDescent="0.25">
      <c r="A1168" s="79">
        <v>45767</v>
      </c>
      <c r="B1168" s="80">
        <v>0.1209515228514824</v>
      </c>
      <c r="C1168" s="80">
        <v>4.3610918461257843E-2</v>
      </c>
      <c r="D1168" s="80">
        <v>6.0314353727486933E-2</v>
      </c>
      <c r="E1168" s="80">
        <v>0.12537068349265401</v>
      </c>
      <c r="F1168" s="80">
        <v>7.3411857441527006E-2</v>
      </c>
      <c r="G1168" s="80">
        <v>6.6004596750546124E-2</v>
      </c>
      <c r="H1168" s="81">
        <v>-0.24776088702198951</v>
      </c>
    </row>
    <row r="1169" spans="1:8" x14ac:dyDescent="0.25">
      <c r="A1169" s="82">
        <v>45774</v>
      </c>
      <c r="B1169" s="83">
        <v>0.12664384458980971</v>
      </c>
      <c r="C1169" s="83">
        <v>5.7196688771288903E-2</v>
      </c>
      <c r="D1169" s="83">
        <v>4.8398222405591843E-2</v>
      </c>
      <c r="E1169" s="83">
        <v>0.15179490342133961</v>
      </c>
      <c r="F1169" s="83">
        <v>6.0358302123566368E-2</v>
      </c>
      <c r="G1169" s="83">
        <v>7.8998856735694289E-2</v>
      </c>
      <c r="H1169" s="84">
        <v>-0.27010312886767129</v>
      </c>
    </row>
    <row r="1170" spans="1:8" x14ac:dyDescent="0.25">
      <c r="A1170" s="79">
        <v>45781</v>
      </c>
      <c r="B1170" s="80">
        <v>0.1023606378480217</v>
      </c>
      <c r="C1170" s="80">
        <v>4.1281947757893463E-2</v>
      </c>
      <c r="D1170" s="80">
        <v>4.4989202222649481E-2</v>
      </c>
      <c r="E1170" s="80">
        <v>0.14176663872288731</v>
      </c>
      <c r="F1170" s="80">
        <v>3.6447260388907478E-2</v>
      </c>
      <c r="G1170" s="80">
        <v>8.1844031845046197E-2</v>
      </c>
      <c r="H1170" s="81">
        <v>-0.24396844308936219</v>
      </c>
    </row>
    <row r="1171" spans="1:8" x14ac:dyDescent="0.25">
      <c r="A1171" s="82">
        <v>45788</v>
      </c>
      <c r="B1171" s="83">
        <v>8.5135082910499107E-2</v>
      </c>
      <c r="C1171" s="83">
        <v>3.1162441210505029E-2</v>
      </c>
      <c r="D1171" s="83">
        <v>4.5931099695432867E-2</v>
      </c>
      <c r="E1171" s="83">
        <v>0.12644851625165959</v>
      </c>
      <c r="F1171" s="83">
        <v>2.312517625779428E-2</v>
      </c>
      <c r="G1171" s="83">
        <v>6.9987833143036415E-2</v>
      </c>
      <c r="H1171" s="84">
        <v>-0.21151998364792909</v>
      </c>
    </row>
    <row r="1172" spans="1:8" x14ac:dyDescent="0.25">
      <c r="A1172" s="79">
        <v>45795</v>
      </c>
      <c r="B1172" s="80">
        <v>7.0347937270713423E-2</v>
      </c>
      <c r="C1172" s="80">
        <v>4.0046303920492188E-2</v>
      </c>
      <c r="D1172" s="80">
        <v>3.9816021435410368E-2</v>
      </c>
      <c r="E1172" s="80">
        <v>8.3130543144952024E-2</v>
      </c>
      <c r="F1172" s="80">
        <v>3.1216071786452981E-2</v>
      </c>
      <c r="G1172" s="80">
        <v>3.7245777474468333E-2</v>
      </c>
      <c r="H1172" s="81">
        <v>-0.1611067804910625</v>
      </c>
    </row>
    <row r="1173" spans="1:8" x14ac:dyDescent="0.25">
      <c r="A1173" s="82">
        <v>45802</v>
      </c>
      <c r="B1173" s="83">
        <v>8.0552323797433642E-2</v>
      </c>
      <c r="C1173" s="83">
        <v>3.9173414057009789E-2</v>
      </c>
      <c r="D1173" s="83">
        <v>3.7217387392367372E-2</v>
      </c>
      <c r="E1173" s="83">
        <v>0.107702172245755</v>
      </c>
      <c r="F1173" s="83">
        <v>3.4008433340090953E-2</v>
      </c>
      <c r="G1173" s="83">
        <v>3.5467817482597593E-2</v>
      </c>
      <c r="H1173" s="84">
        <v>-0.17301690072038711</v>
      </c>
    </row>
    <row r="1174" spans="1:8" x14ac:dyDescent="0.25">
      <c r="A1174" s="79">
        <v>45809</v>
      </c>
      <c r="B1174" s="80">
        <v>7.9725985094862256E-2</v>
      </c>
      <c r="C1174" s="80">
        <v>4.2167392828818498E-2</v>
      </c>
      <c r="D1174" s="80">
        <v>4.8487284851056779E-2</v>
      </c>
      <c r="E1174" s="80">
        <v>9.5130642021200237E-2</v>
      </c>
      <c r="F1174" s="80">
        <v>2.2097664009364349E-2</v>
      </c>
      <c r="G1174" s="80">
        <v>3.0016761367301172E-2</v>
      </c>
      <c r="H1174" s="81">
        <v>-0.1581737599828788</v>
      </c>
    </row>
    <row r="1175" spans="1:8" x14ac:dyDescent="0.25">
      <c r="A1175" s="82">
        <v>45816</v>
      </c>
      <c r="B1175" s="83">
        <v>7.1420592354521667E-2</v>
      </c>
      <c r="C1175" s="83">
        <v>3.2000115117238118E-2</v>
      </c>
      <c r="D1175" s="83">
        <v>5.5311545569051067E-2</v>
      </c>
      <c r="E1175" s="83">
        <v>0.1207730965570282</v>
      </c>
      <c r="F1175" s="83">
        <v>3.2043140749244192E-2</v>
      </c>
      <c r="G1175" s="83">
        <v>7.7497301283153866E-2</v>
      </c>
      <c r="H1175" s="84">
        <v>-0.24620460692119381</v>
      </c>
    </row>
    <row r="1176" spans="1:8" x14ac:dyDescent="0.25">
      <c r="A1176" s="79">
        <v>45823</v>
      </c>
      <c r="B1176" s="80">
        <v>5.7097947293135151E-2</v>
      </c>
      <c r="C1176" s="80">
        <v>3.1409528902924887E-2</v>
      </c>
      <c r="D1176" s="80">
        <v>4.9543204042203692E-2</v>
      </c>
      <c r="E1176" s="80">
        <v>9.3834515114190026E-2</v>
      </c>
      <c r="F1176" s="80">
        <v>2.419589291763144E-2</v>
      </c>
      <c r="G1176" s="80">
        <v>5.6688763067073288E-2</v>
      </c>
      <c r="H1176" s="81">
        <v>-0.19857395675088821</v>
      </c>
    </row>
    <row r="1177" spans="1:8" x14ac:dyDescent="0.25">
      <c r="A1177" s="82">
        <v>45830</v>
      </c>
      <c r="B1177" s="83">
        <v>4.2587205833822847E-2</v>
      </c>
      <c r="C1177" s="83">
        <v>2.742459404057827E-2</v>
      </c>
      <c r="D1177" s="83">
        <v>2.1311938263128442E-2</v>
      </c>
      <c r="E1177" s="83">
        <v>7.1406226496669917E-2</v>
      </c>
      <c r="F1177" s="83">
        <v>2.174483025465734E-2</v>
      </c>
      <c r="G1177" s="83">
        <v>2.901073582960445E-2</v>
      </c>
      <c r="H1177" s="84">
        <v>-0.1283111190508156</v>
      </c>
    </row>
    <row r="1178" spans="1:8" x14ac:dyDescent="0.25">
      <c r="A1178" s="79">
        <v>45837</v>
      </c>
      <c r="B1178" s="80">
        <v>4.4101335439729779E-2</v>
      </c>
      <c r="C1178" s="80">
        <v>2.7351350567422179E-2</v>
      </c>
      <c r="D1178" s="80">
        <v>2.8769907822828719E-2</v>
      </c>
      <c r="E1178" s="80">
        <v>8.0847387290549785E-2</v>
      </c>
      <c r="F1178" s="80">
        <v>2.022807018914656E-2</v>
      </c>
      <c r="G1178" s="80">
        <v>4.636278467160914E-2</v>
      </c>
      <c r="H1178" s="81">
        <v>-0.15945816510182659</v>
      </c>
    </row>
    <row r="1179" spans="1:8" x14ac:dyDescent="0.25">
      <c r="A1179" s="82">
        <v>45844</v>
      </c>
      <c r="B1179" s="83">
        <v>4.0802567355453907E-2</v>
      </c>
      <c r="C1179" s="83">
        <v>2.3876178989243602E-2</v>
      </c>
      <c r="D1179" s="83">
        <v>2.7817134978042769E-2</v>
      </c>
      <c r="E1179" s="83">
        <v>6.4609784685293187E-2</v>
      </c>
      <c r="F1179" s="83">
        <v>2.7502004917570409E-2</v>
      </c>
      <c r="G1179" s="83">
        <v>3.6111510079765111E-2</v>
      </c>
      <c r="H1179" s="84">
        <v>-0.1391140462944612</v>
      </c>
    </row>
    <row r="1180" spans="1:8" x14ac:dyDescent="0.25">
      <c r="A1180" s="79">
        <v>45851</v>
      </c>
      <c r="B1180" s="80">
        <v>5.9785665132747197E-2</v>
      </c>
      <c r="C1180" s="80">
        <v>3.961243831702347E-2</v>
      </c>
      <c r="D1180" s="80">
        <v>3.5193543642156107E-2</v>
      </c>
      <c r="E1180" s="80">
        <v>0.1024525521113037</v>
      </c>
      <c r="F1180" s="80">
        <v>2.5860038441996181E-2</v>
      </c>
      <c r="G1180" s="80">
        <v>4.0032995793789293E-2</v>
      </c>
      <c r="H1180" s="81">
        <v>-0.18336590317352161</v>
      </c>
    </row>
    <row r="1181" spans="1:8" x14ac:dyDescent="0.25">
      <c r="A1181" s="82">
        <v>45858</v>
      </c>
      <c r="B1181" s="83">
        <v>4.4484516342246552E-2</v>
      </c>
      <c r="C1181" s="83">
        <v>3.2971379150769108E-2</v>
      </c>
      <c r="D1181" s="83">
        <v>2.5818461182897701E-2</v>
      </c>
      <c r="E1181" s="83">
        <v>8.4637895816348618E-2</v>
      </c>
      <c r="F1181" s="83">
        <v>3.3709563553857527E-2</v>
      </c>
      <c r="G1181" s="83">
        <v>6.4505003422334478E-2</v>
      </c>
      <c r="H1181" s="84">
        <v>-0.1971577867839609</v>
      </c>
    </row>
    <row r="1182" spans="1:8" x14ac:dyDescent="0.25">
      <c r="A1182" s="79">
        <v>45865</v>
      </c>
      <c r="B1182" s="80">
        <v>6.428583547584571E-2</v>
      </c>
      <c r="C1182" s="80">
        <v>4.7176836691396232E-2</v>
      </c>
      <c r="D1182" s="80">
        <v>4.4484506464415999E-2</v>
      </c>
      <c r="E1182" s="80">
        <v>0.11571924458557591</v>
      </c>
      <c r="F1182" s="80">
        <v>1.9728075239283181E-2</v>
      </c>
      <c r="G1182" s="80">
        <v>5.2289931881813738E-2</v>
      </c>
      <c r="H1182" s="81">
        <v>-0.21511275938663929</v>
      </c>
    </row>
    <row r="1183" spans="1:8" x14ac:dyDescent="0.25">
      <c r="A1183" s="82">
        <v>45872</v>
      </c>
      <c r="B1183" s="83">
        <v>6.8086529458026734E-2</v>
      </c>
      <c r="C1183" s="83">
        <v>4.354494469393963E-2</v>
      </c>
      <c r="D1183" s="83">
        <v>3.8238076116521552E-2</v>
      </c>
      <c r="E1183" s="83">
        <v>0.11972948621359519</v>
      </c>
      <c r="F1183" s="83">
        <v>5.0993279644415308E-2</v>
      </c>
      <c r="G1183" s="83">
        <v>3.3159574452566558E-2</v>
      </c>
      <c r="H1183" s="84">
        <v>-0.21757883166301151</v>
      </c>
    </row>
    <row r="1184" spans="1:8" x14ac:dyDescent="0.25">
      <c r="A1184" s="79">
        <v>45879</v>
      </c>
      <c r="B1184" s="80">
        <v>4.6955076111227893E-2</v>
      </c>
      <c r="C1184" s="80">
        <v>3.419059050368764E-2</v>
      </c>
      <c r="D1184" s="80">
        <v>2.0792363693057991E-2</v>
      </c>
      <c r="E1184" s="80">
        <v>9.2236638839498342E-2</v>
      </c>
      <c r="F1184" s="80">
        <v>1.346439639792347E-2</v>
      </c>
      <c r="G1184" s="80">
        <v>2.735967978843792E-2</v>
      </c>
      <c r="H1184" s="81">
        <v>-0.1410885931113775</v>
      </c>
    </row>
    <row r="1185" spans="1:8" x14ac:dyDescent="0.25">
      <c r="A1185" s="82">
        <v>45886</v>
      </c>
      <c r="B1185" s="83">
        <v>3.5364060820138349E-2</v>
      </c>
      <c r="C1185" s="83">
        <v>2.6012239698950609E-2</v>
      </c>
      <c r="D1185" s="83">
        <v>3.4221532776378363E-2</v>
      </c>
      <c r="E1185" s="83">
        <v>6.752263573554447E-2</v>
      </c>
      <c r="F1185" s="83">
        <v>2.1650712690453541E-2</v>
      </c>
      <c r="G1185" s="83">
        <v>3.2426769794202677E-2</v>
      </c>
      <c r="H1185" s="84">
        <v>-0.14646982987539131</v>
      </c>
    </row>
    <row r="1186" spans="1:8" x14ac:dyDescent="0.25">
      <c r="A1186" s="79">
        <v>45893</v>
      </c>
      <c r="B1186" s="80">
        <v>4.2530033752515808E-2</v>
      </c>
      <c r="C1186" s="80">
        <v>3.7478249582981488E-2</v>
      </c>
      <c r="D1186" s="80">
        <v>3.0530436391697849E-2</v>
      </c>
      <c r="E1186" s="80">
        <v>9.3373009130679113E-2</v>
      </c>
      <c r="F1186" s="80">
        <v>1.537147199921814E-2</v>
      </c>
      <c r="G1186" s="80">
        <v>4.0555881748270052E-2</v>
      </c>
      <c r="H1186" s="81">
        <v>-0.17477901510033081</v>
      </c>
    </row>
    <row r="1187" spans="1:8" x14ac:dyDescent="0.25">
      <c r="A1187" s="82">
        <v>45900</v>
      </c>
      <c r="B1187" s="83">
        <v>3.9309130630023212E-2</v>
      </c>
      <c r="C1187" s="83">
        <v>3.7127698483322258E-2</v>
      </c>
      <c r="D1187" s="83">
        <v>3.0626190474653089E-2</v>
      </c>
      <c r="E1187" s="83">
        <v>7.9999178957926534E-2</v>
      </c>
      <c r="F1187" s="83">
        <v>1.459504708039267E-2</v>
      </c>
      <c r="G1187" s="83">
        <v>3.238542387685682E-2</v>
      </c>
      <c r="H1187" s="84">
        <v>-0.15542440824312809</v>
      </c>
    </row>
    <row r="1188" spans="1:8" x14ac:dyDescent="0.25">
      <c r="A1188" s="79">
        <v>45907</v>
      </c>
      <c r="B1188" s="80">
        <v>3.5441181415031699E-2</v>
      </c>
      <c r="C1188" s="80">
        <v>2.8360968231612011E-2</v>
      </c>
      <c r="D1188" s="80">
        <v>3.5537432124109633E-2</v>
      </c>
      <c r="E1188" s="80">
        <v>8.437166997658109E-2</v>
      </c>
      <c r="F1188" s="80">
        <v>1.9527376173896601E-2</v>
      </c>
      <c r="G1188" s="80">
        <v>3.9669487449321861E-2</v>
      </c>
      <c r="H1188" s="81">
        <v>-0.17202575254048949</v>
      </c>
    </row>
    <row r="1189" spans="1:8" x14ac:dyDescent="0.25">
      <c r="A1189" s="82">
        <v>45914</v>
      </c>
      <c r="B1189" s="83">
        <v>3.4468837656353127E-2</v>
      </c>
      <c r="C1189" s="83">
        <v>3.2829270414171427E-2</v>
      </c>
      <c r="D1189" s="83">
        <v>2.3297921192826841E-2</v>
      </c>
      <c r="E1189" s="83">
        <v>8.3098521429304434E-2</v>
      </c>
      <c r="F1189" s="83">
        <v>9.0222131890530816E-3</v>
      </c>
      <c r="G1189" s="83">
        <v>3.2616609383528568E-2</v>
      </c>
      <c r="H1189" s="84">
        <v>-0.14639569795253121</v>
      </c>
    </row>
    <row r="1190" spans="1:8" x14ac:dyDescent="0.25">
      <c r="A1190" s="79">
        <v>45921</v>
      </c>
      <c r="B1190" s="80">
        <v>3.2565638069968372E-2</v>
      </c>
      <c r="C1190" s="80">
        <v>3.077660027107286E-2</v>
      </c>
      <c r="D1190" s="80">
        <v>2.4268543784868219E-2</v>
      </c>
      <c r="E1190" s="80">
        <v>0.1049292453615268</v>
      </c>
      <c r="F1190" s="80">
        <v>3.7264185841003571E-2</v>
      </c>
      <c r="G1190" s="80">
        <v>4.429979970189038E-2</v>
      </c>
      <c r="H1190" s="81">
        <v>-0.2089727368903935</v>
      </c>
    </row>
    <row r="1191" spans="1:8" x14ac:dyDescent="0.25">
      <c r="A1191" s="82">
        <v>45928</v>
      </c>
      <c r="B1191" s="83">
        <v>2.742880341923893E-2</v>
      </c>
      <c r="C1191" s="83">
        <v>3.4384120256537531E-2</v>
      </c>
      <c r="D1191" s="83">
        <v>2.010562070097828E-2</v>
      </c>
      <c r="E1191" s="83">
        <v>9.2413580953177352E-2</v>
      </c>
      <c r="F1191" s="83">
        <v>1.4039843753809929E-2</v>
      </c>
      <c r="G1191" s="83">
        <v>4.3985091817837017E-2</v>
      </c>
      <c r="H1191" s="84">
        <v>-0.17749945406310119</v>
      </c>
    </row>
    <row r="1192" spans="1:8" x14ac:dyDescent="0.25">
      <c r="A1192" s="79">
        <v>45935</v>
      </c>
      <c r="B1192" s="80">
        <v>2.9519797040600992E-2</v>
      </c>
      <c r="C1192" s="80">
        <v>3.5186085842780483E-2</v>
      </c>
      <c r="D1192" s="80">
        <v>2.191034959995157E-2</v>
      </c>
      <c r="E1192" s="80">
        <v>9.5101706117630136E-2</v>
      </c>
      <c r="F1192" s="80">
        <v>8.664333091402996E-3</v>
      </c>
      <c r="G1192" s="80">
        <v>3.8384560815160541E-2</v>
      </c>
      <c r="H1192" s="81">
        <v>-0.1697272384263247</v>
      </c>
    </row>
    <row r="1193" spans="1:8" x14ac:dyDescent="0.25">
      <c r="A1193" s="82">
        <v>45942</v>
      </c>
      <c r="B1193" s="83">
        <v>2.315802207993202E-2</v>
      </c>
      <c r="C1193" s="83">
        <v>3.3144057099854601E-2</v>
      </c>
      <c r="D1193" s="83">
        <v>2.846331722607949E-2</v>
      </c>
      <c r="E1193" s="83">
        <v>7.2597884613035554E-2</v>
      </c>
      <c r="F1193" s="83">
        <v>2.0298692674873119E-2</v>
      </c>
      <c r="G1193" s="83">
        <v>5.0146972709262938E-2</v>
      </c>
      <c r="H1193" s="84">
        <v>-0.18149290224317369</v>
      </c>
    </row>
    <row r="1194" spans="1:8" x14ac:dyDescent="0.25">
      <c r="A1194" s="79">
        <v>45949</v>
      </c>
      <c r="B1194" s="80">
        <v>2.6491706180420051E-2</v>
      </c>
      <c r="C1194" s="80">
        <v>3.8692310504953607E-2</v>
      </c>
      <c r="D1194" s="80">
        <v>2.9398950614100531E-2</v>
      </c>
      <c r="E1194" s="80">
        <v>8.9728876536563418E-2</v>
      </c>
      <c r="F1194" s="80">
        <v>3.097401036629973E-2</v>
      </c>
      <c r="G1194" s="80">
        <v>5.8486545759158348E-2</v>
      </c>
      <c r="H1194" s="81">
        <v>-0.2207889876006556</v>
      </c>
    </row>
    <row r="1195" spans="1:8" x14ac:dyDescent="0.25">
      <c r="A1195" s="82">
        <v>45956</v>
      </c>
      <c r="B1195" s="83">
        <v>2.3739324082618439E-2</v>
      </c>
      <c r="C1195" s="83">
        <v>3.314253684821946E-2</v>
      </c>
      <c r="D1195" s="83">
        <v>2.5905892395029821E-2</v>
      </c>
      <c r="E1195" s="83">
        <v>6.8728742404494531E-2</v>
      </c>
      <c r="F1195" s="83">
        <v>9.4155104249509531E-3</v>
      </c>
      <c r="G1195" s="83">
        <v>2.4889877109721702E-2</v>
      </c>
      <c r="H1195" s="84">
        <v>-0.13834323509979801</v>
      </c>
    </row>
    <row r="1196" spans="1:8" x14ac:dyDescent="0.25">
      <c r="A1196" s="79">
        <v>45963</v>
      </c>
      <c r="B1196" s="80">
        <v>1.9253894245169129E-2</v>
      </c>
      <c r="C1196" s="80">
        <v>2.739846988405446E-2</v>
      </c>
      <c r="D1196" s="80">
        <v>1.602694774200835E-2</v>
      </c>
      <c r="E1196" s="80">
        <v>5.799280652949991E-2</v>
      </c>
      <c r="F1196" s="80">
        <v>6.4221547558644442E-3</v>
      </c>
      <c r="G1196" s="80">
        <v>2.513332717422E-2</v>
      </c>
      <c r="H1196" s="81">
        <v>-0.113719811840478</v>
      </c>
    </row>
    <row r="1197" spans="1:8" x14ac:dyDescent="0.25">
      <c r="A1197" s="82">
        <v>45970</v>
      </c>
      <c r="B1197" s="83">
        <v>1.9573529559706229E-2</v>
      </c>
      <c r="C1197" s="83">
        <v>2.571126310615408E-2</v>
      </c>
      <c r="D1197" s="83">
        <v>1.8500850699573652E-2</v>
      </c>
      <c r="E1197" s="83">
        <v>6.7421111238342935E-2</v>
      </c>
      <c r="F1197" s="83">
        <v>2.0075764799825441E-2</v>
      </c>
      <c r="G1197" s="83">
        <v>3.9968284270662333E-2</v>
      </c>
      <c r="H1197" s="84">
        <v>-0.1521037445548522</v>
      </c>
    </row>
    <row r="1198" spans="1:8" x14ac:dyDescent="0.25">
      <c r="A1198" s="79">
        <v>45977</v>
      </c>
      <c r="B1198" s="80">
        <v>2.5228430028623069E-2</v>
      </c>
      <c r="C1198" s="80">
        <v>3.9950644522635172E-2</v>
      </c>
      <c r="D1198" s="80">
        <v>2.2114927405757361E-2</v>
      </c>
      <c r="E1198" s="80">
        <v>8.1946314992781058E-2</v>
      </c>
      <c r="F1198" s="80">
        <v>1.4672537281632311E-2</v>
      </c>
      <c r="G1198" s="80">
        <v>3.7965152241117218E-2</v>
      </c>
      <c r="H1198" s="81">
        <v>-0.17142114641530001</v>
      </c>
    </row>
    <row r="1199" spans="1:8" x14ac:dyDescent="0.25">
      <c r="A1199" s="82">
        <v>45984</v>
      </c>
      <c r="B1199" s="83">
        <v>2.229180735604528E-2</v>
      </c>
      <c r="C1199" s="83">
        <v>3.4163714833582069E-2</v>
      </c>
      <c r="D1199" s="83">
        <v>2.1438467227694089E-2</v>
      </c>
      <c r="E1199" s="83">
        <v>6.7542643947588729E-2</v>
      </c>
      <c r="F1199" s="83">
        <v>6.4866111269894699E-3</v>
      </c>
      <c r="G1199" s="83">
        <v>2.7634106262214731E-2</v>
      </c>
      <c r="H1199" s="84">
        <v>-0.13497373604202381</v>
      </c>
    </row>
    <row r="1200" spans="1:8" x14ac:dyDescent="0.25">
      <c r="A1200" s="79">
        <v>45991</v>
      </c>
      <c r="B1200" s="80">
        <v>2.1823650504237919E-2</v>
      </c>
      <c r="C1200" s="80">
        <v>2.6900023132783581E-2</v>
      </c>
      <c r="D1200" s="80">
        <v>1.7255635433381392E-2</v>
      </c>
      <c r="E1200" s="80">
        <v>6.6779999285473568E-2</v>
      </c>
      <c r="F1200" s="80">
        <v>6.5455713688182919E-3</v>
      </c>
      <c r="G1200" s="80">
        <v>2.156671034742241E-2</v>
      </c>
      <c r="H1200" s="81">
        <v>-0.1172242890636413</v>
      </c>
    </row>
    <row r="1201" spans="1:8" x14ac:dyDescent="0.25">
      <c r="A1201" s="82">
        <v>45998</v>
      </c>
      <c r="B1201" s="83">
        <v>1.9753776795763681E-2</v>
      </c>
      <c r="C1201" s="83">
        <v>3.4889365796878818E-2</v>
      </c>
      <c r="D1201" s="83">
        <v>2.183185066948079E-2</v>
      </c>
      <c r="E1201" s="83">
        <v>7.3140847339183565E-2</v>
      </c>
      <c r="F1201" s="83">
        <v>1.385145625869574E-2</v>
      </c>
      <c r="G1201" s="83">
        <v>3.9715930396929451E-2</v>
      </c>
      <c r="H1201" s="84">
        <v>-0.1636756736654047</v>
      </c>
    </row>
    <row r="1202" spans="1:8" x14ac:dyDescent="0.25">
      <c r="A1202" s="79">
        <v>46005</v>
      </c>
      <c r="B1202" s="80">
        <v>2.213809616996781E-2</v>
      </c>
      <c r="C1202" s="80">
        <v>3.3080489517506577E-2</v>
      </c>
      <c r="D1202" s="80">
        <v>2.4122467919797452E-2</v>
      </c>
      <c r="E1202" s="80">
        <v>9.0333194597801189E-2</v>
      </c>
      <c r="F1202" s="80">
        <v>2.0127896170658969E-2</v>
      </c>
      <c r="G1202" s="80">
        <v>3.3882893029010333E-2</v>
      </c>
      <c r="H1202" s="81">
        <v>-0.1794088450648067</v>
      </c>
    </row>
    <row r="1203" spans="1:8" x14ac:dyDescent="0.25">
      <c r="A1203" s="82">
        <v>46012</v>
      </c>
      <c r="B1203" s="83">
        <v>1.8832966586704959E-2</v>
      </c>
      <c r="C1203" s="83">
        <v>3.6410053879516999E-2</v>
      </c>
      <c r="D1203" s="83">
        <v>2.247233709664212E-2</v>
      </c>
      <c r="E1203" s="83">
        <v>7.1063881830919606E-2</v>
      </c>
      <c r="F1203" s="83">
        <v>1.2534897732990481E-2</v>
      </c>
      <c r="G1203" s="83">
        <v>3.2931058003975007E-2</v>
      </c>
      <c r="H1203" s="84">
        <v>-0.15657926195733929</v>
      </c>
    </row>
    <row r="1204" spans="1:8" x14ac:dyDescent="0.25">
      <c r="A1204" s="79">
        <v>46019</v>
      </c>
      <c r="B1204" s="80">
        <v>1.882947045307802E-2</v>
      </c>
      <c r="C1204" s="80">
        <v>2.72409613732475E-2</v>
      </c>
      <c r="D1204" s="80">
        <v>3.3155102958590671E-2</v>
      </c>
      <c r="E1204" s="80">
        <v>6.1999381287020927E-2</v>
      </c>
      <c r="F1204" s="80">
        <v>6.7340988956456722E-3</v>
      </c>
      <c r="G1204" s="80">
        <v>1.5394796824170991E-2</v>
      </c>
      <c r="H1204" s="81">
        <v>-0.12569487088559769</v>
      </c>
    </row>
    <row r="1205" spans="1:8" x14ac:dyDescent="0.25">
      <c r="A1205" s="82">
        <v>46026</v>
      </c>
      <c r="B1205" s="83">
        <v>1.326096092124996E-2</v>
      </c>
      <c r="C1205" s="83">
        <v>2.1708335837268999E-2</v>
      </c>
      <c r="D1205" s="83">
        <v>2.1925187444874799E-2</v>
      </c>
      <c r="E1205" s="83">
        <v>3.2456266274614738E-2</v>
      </c>
      <c r="F1205" s="83">
        <v>3.4538492823990279E-3</v>
      </c>
      <c r="G1205" s="83">
        <v>1.8637025381193089E-2</v>
      </c>
      <c r="H1205" s="84">
        <v>-8.4919703299100702E-2</v>
      </c>
    </row>
    <row r="1206" spans="1:8" x14ac:dyDescent="0.25">
      <c r="A1206" s="79">
        <v>46033</v>
      </c>
      <c r="B1206" s="80">
        <v>2.3965699890501169E-2</v>
      </c>
      <c r="C1206" s="80">
        <v>3.4182510976156523E-2</v>
      </c>
      <c r="D1206" s="80">
        <v>1.6599042809373611E-2</v>
      </c>
      <c r="E1206" s="80">
        <v>6.5188254005284357E-2</v>
      </c>
      <c r="F1206" s="80">
        <v>7.3282796486088776E-3</v>
      </c>
      <c r="G1206" s="80">
        <v>2.299036350629725E-2</v>
      </c>
      <c r="H1206" s="81">
        <v>-0.1223227510552195</v>
      </c>
    </row>
    <row r="1207" spans="1:8" x14ac:dyDescent="0.25">
      <c r="A1207" s="82">
        <v>46040</v>
      </c>
      <c r="B1207" s="83">
        <v>1.890886424379561E-2</v>
      </c>
      <c r="C1207" s="83">
        <v>2.9651154004623481E-2</v>
      </c>
      <c r="D1207" s="83">
        <v>2.0929557762474821E-2</v>
      </c>
      <c r="E1207" s="83">
        <v>7.2543954682008527E-2</v>
      </c>
      <c r="F1207" s="83">
        <v>7.9713037033709386E-3</v>
      </c>
      <c r="G1207" s="83">
        <v>4.1017915310330798E-2</v>
      </c>
      <c r="H1207" s="84">
        <v>-0.153205021219013</v>
      </c>
    </row>
    <row r="1208" spans="1:8" x14ac:dyDescent="0.25">
      <c r="A1208" s="79">
        <v>46047</v>
      </c>
      <c r="B1208" s="80">
        <v>3.3552989234583802E-2</v>
      </c>
      <c r="C1208" s="80">
        <v>4.4090005387078829E-2</v>
      </c>
      <c r="D1208" s="80">
        <v>2.2661380449773581E-2</v>
      </c>
      <c r="E1208" s="80">
        <v>0.1126595789593953</v>
      </c>
      <c r="F1208" s="80">
        <v>4.7985491566074109E-2</v>
      </c>
      <c r="G1208" s="80">
        <v>5.4500862098485793E-2</v>
      </c>
      <c r="H1208" s="81">
        <v>-0.24834432922622379</v>
      </c>
    </row>
    <row r="1209" spans="1:8" x14ac:dyDescent="0.25">
      <c r="A1209" s="82">
        <v>46054</v>
      </c>
      <c r="B1209" s="83">
        <v>3.092990766682004E-2</v>
      </c>
      <c r="C1209" s="83">
        <v>3.927782006976839E-2</v>
      </c>
      <c r="D1209" s="83">
        <v>1.9950653668226029E-2</v>
      </c>
      <c r="E1209" s="83">
        <v>0.1040378240602288</v>
      </c>
      <c r="F1209" s="83">
        <v>4.3628351682749089E-2</v>
      </c>
      <c r="G1209" s="83">
        <v>5.6231914060911603E-2</v>
      </c>
      <c r="H1209" s="84">
        <v>-0.23219665587506391</v>
      </c>
    </row>
    <row r="1210" spans="1:8" x14ac:dyDescent="0.25">
      <c r="A1210" s="79">
        <v>46061</v>
      </c>
      <c r="B1210" s="80">
        <v>3.0776917065196131E-2</v>
      </c>
      <c r="C1210" s="80">
        <v>3.2512043400006609E-2</v>
      </c>
      <c r="D1210" s="80">
        <v>2.2121730585554809E-2</v>
      </c>
      <c r="E1210" s="80">
        <v>0.12721179516959311</v>
      </c>
      <c r="F1210" s="80">
        <v>3.7248441603801058E-2</v>
      </c>
      <c r="G1210" s="80">
        <v>5.351403985848284E-2</v>
      </c>
      <c r="H1210" s="81">
        <v>-0.24183113355224231</v>
      </c>
    </row>
    <row r="1211" spans="1:8" x14ac:dyDescent="0.25">
      <c r="A1211" s="82">
        <v>46068</v>
      </c>
      <c r="B1211" s="83">
        <v>1.9162069037487291E-2</v>
      </c>
      <c r="C1211" s="83">
        <v>2.827131883037266E-2</v>
      </c>
      <c r="D1211" s="83">
        <v>2.0593553364402571E-2</v>
      </c>
      <c r="E1211" s="83">
        <v>9.8442463632818833E-2</v>
      </c>
      <c r="F1211" s="83">
        <v>1.088564850989519E-2</v>
      </c>
      <c r="G1211" s="83">
        <v>4.5579561489323669E-2</v>
      </c>
      <c r="H1211" s="84">
        <v>-0.1846104767893256</v>
      </c>
    </row>
    <row r="1212" spans="1:8" x14ac:dyDescent="0.25">
      <c r="A1212" s="79">
        <v>46075</v>
      </c>
      <c r="B1212" s="80">
        <v>1.798459351964151E-2</v>
      </c>
      <c r="C1212" s="80">
        <v>2.4587663998694609E-2</v>
      </c>
      <c r="D1212" s="80">
        <v>1.187086960273275E-2</v>
      </c>
      <c r="E1212" s="80">
        <v>6.3230684877300339E-2</v>
      </c>
      <c r="F1212" s="80">
        <v>6.9274167410118097E-3</v>
      </c>
      <c r="G1212" s="80">
        <v>1.61805305919639E-2</v>
      </c>
      <c r="H1212" s="81">
        <v>-0.1048125722920619</v>
      </c>
    </row>
    <row r="1213" spans="1:8" x14ac:dyDescent="0.25">
      <c r="A1213" s="82">
        <v>46082</v>
      </c>
      <c r="B1213" s="83">
        <v>1.5013592521531279E-2</v>
      </c>
      <c r="C1213" s="83">
        <v>2.9173960318335058E-2</v>
      </c>
      <c r="D1213" s="83">
        <v>1.428248327108181E-2</v>
      </c>
      <c r="E1213" s="83">
        <v>6.737334584848173E-2</v>
      </c>
      <c r="F1213" s="83">
        <v>1.062299999045613E-2</v>
      </c>
      <c r="G1213" s="83">
        <v>4.6530558323530112E-2</v>
      </c>
      <c r="H1213" s="84">
        <v>-0.15296975523035361</v>
      </c>
    </row>
    <row r="1214" spans="1:8" x14ac:dyDescent="0.25">
      <c r="A1214" s="79">
        <v>46089</v>
      </c>
      <c r="B1214" s="80">
        <v>3.2764955814483521E-2</v>
      </c>
      <c r="C1214" s="80">
        <v>5.4887673881954049E-2</v>
      </c>
      <c r="D1214" s="80">
        <v>4.1859806556740098E-2</v>
      </c>
      <c r="E1214" s="80">
        <v>9.7074481753776032E-2</v>
      </c>
      <c r="F1214" s="80">
        <v>3.8382402604248987E-2</v>
      </c>
      <c r="G1214" s="80">
        <v>4.7537583518089233E-2</v>
      </c>
      <c r="H1214" s="81">
        <v>-0.2469769925003249</v>
      </c>
    </row>
    <row r="1215" spans="1:8" x14ac:dyDescent="0.25">
      <c r="A1215" s="82">
        <v>46096</v>
      </c>
      <c r="B1215" s="83">
        <v>2.4807453299011569E-2</v>
      </c>
      <c r="C1215" s="83">
        <v>3.9954949594736701E-2</v>
      </c>
      <c r="D1215" s="83">
        <v>3.0401119474108621E-2</v>
      </c>
      <c r="E1215" s="83">
        <v>4.5509020924657903E-2</v>
      </c>
      <c r="F1215" s="83">
        <v>3.1498971514222561E-2</v>
      </c>
      <c r="G1215" s="83">
        <v>2.2637798668268889E-2</v>
      </c>
      <c r="H1215" s="84">
        <v>-0.1451944068769831</v>
      </c>
    </row>
    <row r="1216" spans="1:8" x14ac:dyDescent="0.25">
      <c r="A1216" s="79">
        <v>46103</v>
      </c>
      <c r="B1216" s="80">
        <v>2.7908063195181871E-2</v>
      </c>
      <c r="C1216" s="80">
        <v>4.6112220190876303E-2</v>
      </c>
      <c r="D1216" s="80">
        <v>3.4332402816186457E-2</v>
      </c>
      <c r="E1216" s="80">
        <v>8.5587173917895637E-2</v>
      </c>
      <c r="F1216" s="80">
        <v>4.0913095534588308E-2</v>
      </c>
      <c r="G1216" s="80">
        <v>3.2378625011770107E-2</v>
      </c>
      <c r="H1216" s="81">
        <v>-0.21141545427613501</v>
      </c>
    </row>
    <row r="1217" spans="1:8" x14ac:dyDescent="0.25">
      <c r="A1217" s="82">
        <v>46110</v>
      </c>
      <c r="B1217" s="83">
        <v>2.9900913426266201E-2</v>
      </c>
      <c r="C1217" s="83">
        <v>5.122243115698679E-2</v>
      </c>
      <c r="D1217" s="83">
        <v>4.8042640925997089E-2</v>
      </c>
      <c r="E1217" s="83">
        <v>7.5968328021743692E-2</v>
      </c>
      <c r="F1217" s="83">
        <v>1.9346674551218222E-2</v>
      </c>
      <c r="G1217" s="83">
        <v>6.9104263825484832E-2</v>
      </c>
      <c r="H1217" s="84">
        <v>-0.23378342505516439</v>
      </c>
    </row>
    <row r="1218" spans="1:8" x14ac:dyDescent="0.25">
      <c r="A1218" s="79">
        <v>46117</v>
      </c>
      <c r="B1218" s="80">
        <v>2.351235932190331E-2</v>
      </c>
      <c r="C1218" s="80">
        <v>3.267586418825718E-2</v>
      </c>
      <c r="D1218" s="80">
        <v>3.0905833936015929E-2</v>
      </c>
      <c r="E1218" s="80">
        <v>6.0168159959771997E-2</v>
      </c>
      <c r="F1218" s="80">
        <v>3.4450240231304337E-2</v>
      </c>
      <c r="G1218" s="80">
        <v>4.0936153526298737E-2</v>
      </c>
      <c r="H1218" s="81">
        <v>-0.17562389251974489</v>
      </c>
    </row>
    <row r="1219" spans="1:8" x14ac:dyDescent="0.25">
      <c r="A1219" s="82">
        <v>46124</v>
      </c>
      <c r="B1219" s="83">
        <v>2.917707038159972E-2</v>
      </c>
      <c r="C1219" s="83">
        <v>4.5352609669363497E-2</v>
      </c>
      <c r="D1219" s="83">
        <v>4.5778850561887963E-2</v>
      </c>
      <c r="E1219" s="83">
        <v>8.0938658106676414E-2</v>
      </c>
      <c r="F1219" s="83">
        <v>3.5342440050796058E-2</v>
      </c>
      <c r="G1219" s="83">
        <v>4.1726467567882543E-2</v>
      </c>
      <c r="H1219" s="84">
        <v>-0.21996195557500681</v>
      </c>
    </row>
    <row r="1220" spans="1:8" x14ac:dyDescent="0.25">
      <c r="A1220" s="79">
        <v>46131</v>
      </c>
      <c r="B1220" s="80">
        <v>2.0650393415854531E-2</v>
      </c>
      <c r="C1220" s="80">
        <v>4.4697602285842623E-2</v>
      </c>
      <c r="D1220" s="80">
        <v>2.8073054582500669E-2</v>
      </c>
      <c r="E1220" s="80">
        <v>7.2081798635825881E-2</v>
      </c>
      <c r="F1220" s="80">
        <v>9.7398241893595743E-3</v>
      </c>
      <c r="G1220" s="80">
        <v>4.5771306375134033E-2</v>
      </c>
      <c r="H1220" s="81">
        <v>-0.17971319265280819</v>
      </c>
    </row>
    <row r="1221" spans="1:8" x14ac:dyDescent="0.25">
      <c r="A1221" s="82">
        <v>46138</v>
      </c>
      <c r="B1221" s="83">
        <v>2.2072105174886881E-2</v>
      </c>
      <c r="C1221" s="83">
        <v>3.666823407495734E-2</v>
      </c>
      <c r="D1221" s="83">
        <v>1.5690939276176669E-2</v>
      </c>
      <c r="E1221" s="83">
        <v>6.2082731725189022E-2</v>
      </c>
      <c r="F1221" s="83">
        <v>1.206146783267234E-2</v>
      </c>
      <c r="G1221" s="83">
        <v>1.990279234753442E-2</v>
      </c>
      <c r="H1221" s="84">
        <v>-0.1243340600816429</v>
      </c>
    </row>
    <row r="1222" spans="1:8" x14ac:dyDescent="0.25">
      <c r="A1222" s="79">
        <v>46145</v>
      </c>
      <c r="B1222" s="80">
        <v>2.4657971045670819E-2</v>
      </c>
      <c r="C1222" s="80">
        <v>4.8074758780327347E-2</v>
      </c>
      <c r="D1222" s="80">
        <v>2.55700762356991E-2</v>
      </c>
      <c r="E1222" s="80">
        <v>8.1602152604700953E-2</v>
      </c>
      <c r="F1222" s="80">
        <v>2.3187395001966388E-2</v>
      </c>
      <c r="G1222" s="80">
        <v>2.971446989415967E-2</v>
      </c>
      <c r="H1222" s="81">
        <v>-0.18349088147118259</v>
      </c>
    </row>
    <row r="1223" spans="1:8" x14ac:dyDescent="0.25">
      <c r="A1223" s="82">
        <v>46152</v>
      </c>
      <c r="B1223" s="83">
        <v>1.6252793685941621E-2</v>
      </c>
      <c r="C1223" s="83">
        <v>4.0299162847495733E-2</v>
      </c>
      <c r="D1223" s="83">
        <v>2.9541538128444431E-2</v>
      </c>
      <c r="E1223" s="83">
        <v>7.1628851760138987E-2</v>
      </c>
      <c r="F1223" s="83">
        <v>1.0330382190921011E-2</v>
      </c>
      <c r="G1223" s="83">
        <v>4.5866237671835487E-2</v>
      </c>
      <c r="H1223" s="84">
        <v>-0.181413378912894</v>
      </c>
    </row>
    <row r="1224" spans="1:8" x14ac:dyDescent="0.25">
      <c r="A1224" s="79">
        <v>46159</v>
      </c>
      <c r="B1224" s="80">
        <v>1.5557290215355809E-2</v>
      </c>
      <c r="C1224" s="80">
        <v>4.2646288178811748E-2</v>
      </c>
      <c r="D1224" s="80">
        <v>2.5911112751620599E-2</v>
      </c>
      <c r="E1224" s="80">
        <v>4.3229363233486633E-2</v>
      </c>
      <c r="F1224" s="80">
        <v>2.648649469911871E-2</v>
      </c>
      <c r="G1224" s="80">
        <v>3.781751223715181E-2</v>
      </c>
      <c r="H1224" s="81">
        <v>-0.16053348088483371</v>
      </c>
    </row>
    <row r="1225" spans="1:8" x14ac:dyDescent="0.25">
      <c r="A1225" s="82">
        <v>46166</v>
      </c>
      <c r="B1225" s="83">
        <v>1.1625458938132679E-2</v>
      </c>
      <c r="C1225" s="83">
        <v>2.4093953325540492E-2</v>
      </c>
      <c r="D1225" s="83">
        <v>2.6602531073119561E-2</v>
      </c>
      <c r="E1225" s="83">
        <v>3.8511020517110722E-2</v>
      </c>
      <c r="F1225" s="83">
        <v>8.2634209230115253E-3</v>
      </c>
      <c r="G1225" s="83">
        <v>2.1437518103083971E-2</v>
      </c>
      <c r="H1225" s="84">
        <v>-0.10728298500373359</v>
      </c>
    </row>
  </sheetData>
  <mergeCells count="4">
    <mergeCell ref="B6:H6"/>
    <mergeCell ref="A1:H1"/>
    <mergeCell ref="B3:H3"/>
    <mergeCell ref="B2:H2"/>
  </mergeCells>
  <hyperlinks>
    <hyperlink ref="H4" location="Indhold!A1" display="Tilbage til Indhold" xr:uid="{00000000-0004-0000-07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I1488"/>
  <sheetViews>
    <sheetView zoomScale="106" zoomScaleNormal="106" workbookViewId="0">
      <selection sqref="A1:C1"/>
    </sheetView>
  </sheetViews>
  <sheetFormatPr defaultColWidth="9.140625" defaultRowHeight="13.5" x14ac:dyDescent="0.25"/>
  <cols>
    <col min="1" max="1" width="11" style="6" bestFit="1" customWidth="1"/>
    <col min="2" max="2" width="39" style="6" bestFit="1" customWidth="1"/>
    <col min="3" max="3" width="36.5703125" style="6" bestFit="1" customWidth="1"/>
    <col min="4" max="4" width="11" style="6" customWidth="1"/>
    <col min="5" max="5" width="11.140625" style="6" customWidth="1"/>
    <col min="6" max="16384" width="9.140625" style="6"/>
  </cols>
  <sheetData>
    <row r="1" spans="1:9" ht="26.25" customHeight="1" thickBot="1" x14ac:dyDescent="0.3">
      <c r="A1" s="102" t="s">
        <v>122</v>
      </c>
      <c r="B1" s="103"/>
      <c r="C1" s="103"/>
      <c r="D1" s="16"/>
      <c r="E1" s="16"/>
      <c r="F1" s="16"/>
      <c r="G1" s="16"/>
      <c r="H1" s="16"/>
      <c r="I1" s="16"/>
    </row>
    <row r="2" spans="1:9" ht="46.9" customHeight="1" x14ac:dyDescent="0.25">
      <c r="A2" s="9" t="s">
        <v>24</v>
      </c>
      <c r="B2" s="104" t="s">
        <v>123</v>
      </c>
      <c r="C2" s="104"/>
      <c r="D2" s="100"/>
      <c r="E2" s="100"/>
      <c r="F2" s="12"/>
      <c r="G2" s="12"/>
      <c r="H2" s="12"/>
      <c r="I2" s="12"/>
    </row>
    <row r="3" spans="1:9" x14ac:dyDescent="0.25">
      <c r="A3" s="6" t="s">
        <v>25</v>
      </c>
      <c r="B3" s="101" t="s">
        <v>56</v>
      </c>
      <c r="C3" s="101"/>
      <c r="D3" s="96"/>
      <c r="E3" s="96"/>
    </row>
    <row r="4" spans="1:9" x14ac:dyDescent="0.25">
      <c r="C4" s="11" t="s">
        <v>35</v>
      </c>
      <c r="D4" s="14"/>
      <c r="F4" s="14"/>
      <c r="G4" s="14"/>
      <c r="H4" s="14"/>
    </row>
    <row r="5" spans="1:9" x14ac:dyDescent="0.25">
      <c r="E5" s="105"/>
      <c r="F5" s="105"/>
    </row>
    <row r="6" spans="1:9" x14ac:dyDescent="0.25">
      <c r="A6" s="62"/>
      <c r="B6" s="98" t="s">
        <v>64</v>
      </c>
      <c r="C6" s="99"/>
    </row>
    <row r="7" spans="1:9" x14ac:dyDescent="0.25">
      <c r="A7" s="30" t="s">
        <v>33</v>
      </c>
      <c r="B7" s="19" t="s">
        <v>149</v>
      </c>
      <c r="C7" s="35" t="s">
        <v>150</v>
      </c>
    </row>
    <row r="8" spans="1:9" x14ac:dyDescent="0.25">
      <c r="A8" s="3">
        <v>35820</v>
      </c>
      <c r="B8" s="4" t="s">
        <v>166</v>
      </c>
      <c r="C8" s="4" t="s">
        <v>166</v>
      </c>
    </row>
    <row r="9" spans="1:9" x14ac:dyDescent="0.25">
      <c r="A9" s="3">
        <v>35827</v>
      </c>
      <c r="B9" s="4"/>
      <c r="C9" s="4"/>
    </row>
    <row r="10" spans="1:9" x14ac:dyDescent="0.25">
      <c r="A10" s="3">
        <v>35834</v>
      </c>
      <c r="B10" s="4"/>
      <c r="C10" s="4"/>
    </row>
    <row r="11" spans="1:9" x14ac:dyDescent="0.25">
      <c r="A11" s="3">
        <v>35841</v>
      </c>
      <c r="B11" s="4"/>
      <c r="C11" s="4"/>
    </row>
    <row r="12" spans="1:9" x14ac:dyDescent="0.25">
      <c r="A12" s="3">
        <v>35848</v>
      </c>
      <c r="B12" s="4"/>
      <c r="C12" s="4"/>
    </row>
    <row r="13" spans="1:9" x14ac:dyDescent="0.25">
      <c r="A13" s="3">
        <v>35855</v>
      </c>
      <c r="B13" s="4"/>
      <c r="C13" s="4"/>
    </row>
    <row r="14" spans="1:9" x14ac:dyDescent="0.25">
      <c r="A14" s="3">
        <v>35862</v>
      </c>
      <c r="B14" s="4"/>
      <c r="C14" s="4"/>
    </row>
    <row r="15" spans="1:9" x14ac:dyDescent="0.25">
      <c r="A15" s="3">
        <v>35869</v>
      </c>
      <c r="B15" s="4"/>
      <c r="C15" s="4"/>
    </row>
    <row r="16" spans="1:9" x14ac:dyDescent="0.25">
      <c r="A16" s="3">
        <v>35876</v>
      </c>
      <c r="B16" s="4"/>
      <c r="C16" s="4"/>
    </row>
    <row r="17" spans="1:3" x14ac:dyDescent="0.25">
      <c r="A17" s="3">
        <v>35883</v>
      </c>
      <c r="B17" s="4"/>
      <c r="C17" s="4"/>
    </row>
    <row r="18" spans="1:3" x14ac:dyDescent="0.25">
      <c r="A18" s="3">
        <v>35890</v>
      </c>
      <c r="B18" s="4"/>
      <c r="C18" s="4"/>
    </row>
    <row r="19" spans="1:3" x14ac:dyDescent="0.25">
      <c r="A19" s="3">
        <v>35897</v>
      </c>
      <c r="B19" s="4"/>
      <c r="C19" s="4"/>
    </row>
    <row r="20" spans="1:3" x14ac:dyDescent="0.25">
      <c r="A20" s="3">
        <v>35904</v>
      </c>
      <c r="B20" s="4"/>
      <c r="C20" s="4"/>
    </row>
    <row r="21" spans="1:3" x14ac:dyDescent="0.25">
      <c r="A21" s="3">
        <v>35911</v>
      </c>
      <c r="B21" s="4"/>
      <c r="C21" s="4"/>
    </row>
    <row r="22" spans="1:3" x14ac:dyDescent="0.25">
      <c r="A22" s="3">
        <v>35918</v>
      </c>
      <c r="B22" s="4"/>
      <c r="C22" s="4"/>
    </row>
    <row r="23" spans="1:3" x14ac:dyDescent="0.25">
      <c r="A23" s="3">
        <v>35925</v>
      </c>
      <c r="B23" s="4"/>
      <c r="C23" s="4"/>
    </row>
    <row r="24" spans="1:3" x14ac:dyDescent="0.25">
      <c r="A24" s="3">
        <v>35932</v>
      </c>
      <c r="B24" s="4"/>
      <c r="C24" s="4"/>
    </row>
    <row r="25" spans="1:3" x14ac:dyDescent="0.25">
      <c r="A25" s="3">
        <v>35939</v>
      </c>
      <c r="B25" s="4"/>
      <c r="C25" s="4"/>
    </row>
    <row r="26" spans="1:3" x14ac:dyDescent="0.25">
      <c r="A26" s="3">
        <v>35946</v>
      </c>
      <c r="B26" s="4"/>
      <c r="C26" s="4"/>
    </row>
    <row r="27" spans="1:3" x14ac:dyDescent="0.25">
      <c r="A27" s="3">
        <v>35953</v>
      </c>
      <c r="B27" s="4"/>
      <c r="C27" s="4"/>
    </row>
    <row r="28" spans="1:3" x14ac:dyDescent="0.25">
      <c r="A28" s="3">
        <v>35960</v>
      </c>
      <c r="B28" s="4"/>
      <c r="C28" s="4"/>
    </row>
    <row r="29" spans="1:3" x14ac:dyDescent="0.25">
      <c r="A29" s="3">
        <v>35967</v>
      </c>
      <c r="B29" s="4"/>
      <c r="C29" s="4"/>
    </row>
    <row r="30" spans="1:3" x14ac:dyDescent="0.25">
      <c r="A30" s="3">
        <v>35974</v>
      </c>
      <c r="B30" s="4"/>
      <c r="C30" s="4"/>
    </row>
    <row r="31" spans="1:3" x14ac:dyDescent="0.25">
      <c r="A31" s="3">
        <v>35981</v>
      </c>
      <c r="B31" s="4"/>
      <c r="C31" s="4"/>
    </row>
    <row r="32" spans="1:3" x14ac:dyDescent="0.25">
      <c r="A32" s="3">
        <v>35988</v>
      </c>
      <c r="B32" s="4"/>
      <c r="C32" s="4"/>
    </row>
    <row r="33" spans="1:3" x14ac:dyDescent="0.25">
      <c r="A33" s="3">
        <v>35995</v>
      </c>
      <c r="B33" s="4"/>
      <c r="C33" s="4"/>
    </row>
    <row r="34" spans="1:3" x14ac:dyDescent="0.25">
      <c r="A34" s="3">
        <v>36002</v>
      </c>
      <c r="B34" s="4"/>
      <c r="C34" s="4"/>
    </row>
    <row r="35" spans="1:3" x14ac:dyDescent="0.25">
      <c r="A35" s="3">
        <v>36009</v>
      </c>
      <c r="B35" s="4"/>
      <c r="C35" s="4"/>
    </row>
    <row r="36" spans="1:3" x14ac:dyDescent="0.25">
      <c r="A36" s="3">
        <v>36016</v>
      </c>
      <c r="B36" s="4"/>
      <c r="C36" s="4"/>
    </row>
    <row r="37" spans="1:3" x14ac:dyDescent="0.25">
      <c r="A37" s="3">
        <v>36023</v>
      </c>
      <c r="B37" s="4"/>
      <c r="C37" s="4"/>
    </row>
    <row r="38" spans="1:3" x14ac:dyDescent="0.25">
      <c r="A38" s="3">
        <v>36030</v>
      </c>
      <c r="B38" s="4"/>
      <c r="C38" s="4"/>
    </row>
    <row r="39" spans="1:3" x14ac:dyDescent="0.25">
      <c r="A39" s="3">
        <v>36037</v>
      </c>
      <c r="B39" s="4"/>
      <c r="C39" s="4"/>
    </row>
    <row r="40" spans="1:3" x14ac:dyDescent="0.25">
      <c r="A40" s="3">
        <v>36044</v>
      </c>
      <c r="B40" s="4"/>
      <c r="C40" s="4"/>
    </row>
    <row r="41" spans="1:3" x14ac:dyDescent="0.25">
      <c r="A41" s="3">
        <v>36051</v>
      </c>
      <c r="B41" s="4"/>
      <c r="C41" s="4"/>
    </row>
    <row r="42" spans="1:3" x14ac:dyDescent="0.25">
      <c r="A42" s="3">
        <v>36058</v>
      </c>
      <c r="B42" s="4"/>
      <c r="C42" s="4"/>
    </row>
    <row r="43" spans="1:3" x14ac:dyDescent="0.25">
      <c r="A43" s="3">
        <v>36065</v>
      </c>
      <c r="B43" s="4"/>
      <c r="C43" s="4"/>
    </row>
    <row r="44" spans="1:3" x14ac:dyDescent="0.25">
      <c r="A44" s="3">
        <v>36072</v>
      </c>
      <c r="B44" s="4"/>
      <c r="C44" s="4"/>
    </row>
    <row r="45" spans="1:3" x14ac:dyDescent="0.25">
      <c r="A45" s="3">
        <v>36079</v>
      </c>
      <c r="B45" s="4"/>
      <c r="C45" s="4"/>
    </row>
    <row r="46" spans="1:3" x14ac:dyDescent="0.25">
      <c r="A46" s="3">
        <v>36086</v>
      </c>
      <c r="B46" s="4"/>
      <c r="C46" s="4"/>
    </row>
    <row r="47" spans="1:3" x14ac:dyDescent="0.25">
      <c r="A47" s="3">
        <v>36093</v>
      </c>
      <c r="B47" s="4"/>
      <c r="C47" s="4"/>
    </row>
    <row r="48" spans="1:3" x14ac:dyDescent="0.25">
      <c r="A48" s="3">
        <v>36100</v>
      </c>
      <c r="B48" s="4"/>
      <c r="C48" s="4"/>
    </row>
    <row r="49" spans="1:3" x14ac:dyDescent="0.25">
      <c r="A49" s="3">
        <v>36107</v>
      </c>
      <c r="B49" s="4"/>
      <c r="C49" s="4"/>
    </row>
    <row r="50" spans="1:3" x14ac:dyDescent="0.25">
      <c r="A50" s="3">
        <v>36114</v>
      </c>
      <c r="B50" s="4"/>
      <c r="C50" s="4"/>
    </row>
    <row r="51" spans="1:3" x14ac:dyDescent="0.25">
      <c r="A51" s="3">
        <v>36121</v>
      </c>
      <c r="B51" s="4"/>
      <c r="C51" s="4"/>
    </row>
    <row r="52" spans="1:3" x14ac:dyDescent="0.25">
      <c r="A52" s="3">
        <v>36128</v>
      </c>
      <c r="B52" s="4"/>
      <c r="C52" s="4"/>
    </row>
    <row r="53" spans="1:3" x14ac:dyDescent="0.25">
      <c r="A53" s="3">
        <v>36135</v>
      </c>
      <c r="B53" s="4"/>
      <c r="C53" s="4"/>
    </row>
    <row r="54" spans="1:3" x14ac:dyDescent="0.25">
      <c r="A54" s="3">
        <v>36142</v>
      </c>
      <c r="B54" s="4"/>
      <c r="C54" s="4"/>
    </row>
    <row r="55" spans="1:3" x14ac:dyDescent="0.25">
      <c r="A55" s="3">
        <v>36149</v>
      </c>
      <c r="B55" s="4"/>
      <c r="C55" s="4"/>
    </row>
    <row r="56" spans="1:3" x14ac:dyDescent="0.25">
      <c r="A56" s="3">
        <v>36156</v>
      </c>
      <c r="B56" s="4"/>
      <c r="C56" s="4"/>
    </row>
    <row r="57" spans="1:3" x14ac:dyDescent="0.25">
      <c r="A57" s="3">
        <v>36163</v>
      </c>
      <c r="B57" s="4"/>
      <c r="C57" s="4"/>
    </row>
    <row r="58" spans="1:3" x14ac:dyDescent="0.25">
      <c r="A58" s="3">
        <v>36170</v>
      </c>
      <c r="B58" s="4"/>
      <c r="C58" s="4"/>
    </row>
    <row r="59" spans="1:3" x14ac:dyDescent="0.25">
      <c r="A59" s="3">
        <v>36177</v>
      </c>
      <c r="B59" s="4"/>
      <c r="C59" s="4"/>
    </row>
    <row r="60" spans="1:3" x14ac:dyDescent="0.25">
      <c r="A60" s="3">
        <v>36184</v>
      </c>
      <c r="B60" s="4"/>
      <c r="C60" s="4"/>
    </row>
    <row r="61" spans="1:3" x14ac:dyDescent="0.25">
      <c r="A61" s="3">
        <v>36191</v>
      </c>
      <c r="B61" s="4"/>
      <c r="C61" s="4"/>
    </row>
    <row r="62" spans="1:3" x14ac:dyDescent="0.25">
      <c r="A62" s="3">
        <v>36198</v>
      </c>
      <c r="B62" s="4"/>
      <c r="C62" s="4"/>
    </row>
    <row r="63" spans="1:3" x14ac:dyDescent="0.25">
      <c r="A63" s="3">
        <v>36205</v>
      </c>
      <c r="B63" s="4"/>
      <c r="C63" s="4"/>
    </row>
    <row r="64" spans="1:3" x14ac:dyDescent="0.25">
      <c r="A64" s="3">
        <v>36212</v>
      </c>
      <c r="B64" s="4"/>
      <c r="C64" s="4"/>
    </row>
    <row r="65" spans="1:3" x14ac:dyDescent="0.25">
      <c r="A65" s="3">
        <v>36219</v>
      </c>
      <c r="B65" s="4"/>
      <c r="C65" s="4"/>
    </row>
    <row r="66" spans="1:3" x14ac:dyDescent="0.25">
      <c r="A66" s="3">
        <v>36226</v>
      </c>
      <c r="B66" s="4"/>
      <c r="C66" s="4"/>
    </row>
    <row r="67" spans="1:3" x14ac:dyDescent="0.25">
      <c r="A67" s="3">
        <v>36233</v>
      </c>
      <c r="B67" s="4"/>
      <c r="C67" s="4"/>
    </row>
    <row r="68" spans="1:3" x14ac:dyDescent="0.25">
      <c r="A68" s="3">
        <v>36240</v>
      </c>
      <c r="B68" s="4"/>
      <c r="C68" s="4"/>
    </row>
    <row r="69" spans="1:3" x14ac:dyDescent="0.25">
      <c r="A69" s="3">
        <v>36247</v>
      </c>
      <c r="B69" s="4"/>
      <c r="C69" s="4"/>
    </row>
    <row r="70" spans="1:3" x14ac:dyDescent="0.25">
      <c r="A70" s="3">
        <v>36254</v>
      </c>
      <c r="B70" s="4"/>
      <c r="C70" s="4"/>
    </row>
    <row r="71" spans="1:3" x14ac:dyDescent="0.25">
      <c r="A71" s="3">
        <v>36261</v>
      </c>
      <c r="B71" s="4"/>
      <c r="C71" s="4"/>
    </row>
    <row r="72" spans="1:3" x14ac:dyDescent="0.25">
      <c r="A72" s="3">
        <v>36268</v>
      </c>
      <c r="B72" s="4"/>
      <c r="C72" s="4"/>
    </row>
    <row r="73" spans="1:3" x14ac:dyDescent="0.25">
      <c r="A73" s="3">
        <v>36275</v>
      </c>
      <c r="B73" s="4"/>
      <c r="C73" s="4"/>
    </row>
    <row r="74" spans="1:3" x14ac:dyDescent="0.25">
      <c r="A74" s="3">
        <v>36282</v>
      </c>
      <c r="B74" s="4"/>
      <c r="C74" s="4"/>
    </row>
    <row r="75" spans="1:3" x14ac:dyDescent="0.25">
      <c r="A75" s="3">
        <v>36289</v>
      </c>
      <c r="B75" s="4"/>
      <c r="C75" s="4"/>
    </row>
    <row r="76" spans="1:3" x14ac:dyDescent="0.25">
      <c r="A76" s="3">
        <v>36296</v>
      </c>
      <c r="B76" s="4"/>
      <c r="C76" s="4"/>
    </row>
    <row r="77" spans="1:3" x14ac:dyDescent="0.25">
      <c r="A77" s="3">
        <v>36303</v>
      </c>
      <c r="B77" s="4"/>
      <c r="C77" s="4"/>
    </row>
    <row r="78" spans="1:3" x14ac:dyDescent="0.25">
      <c r="A78" s="3">
        <v>36310</v>
      </c>
      <c r="B78" s="4"/>
      <c r="C78" s="4"/>
    </row>
    <row r="79" spans="1:3" x14ac:dyDescent="0.25">
      <c r="A79" s="3">
        <v>36317</v>
      </c>
      <c r="B79" s="4"/>
      <c r="C79" s="4"/>
    </row>
    <row r="80" spans="1:3" x14ac:dyDescent="0.25">
      <c r="A80" s="3">
        <v>36324</v>
      </c>
      <c r="B80" s="4"/>
      <c r="C80" s="4"/>
    </row>
    <row r="81" spans="1:3" x14ac:dyDescent="0.25">
      <c r="A81" s="3">
        <v>36331</v>
      </c>
      <c r="B81" s="4"/>
      <c r="C81" s="4"/>
    </row>
    <row r="82" spans="1:3" x14ac:dyDescent="0.25">
      <c r="A82" s="3">
        <v>36338</v>
      </c>
      <c r="B82" s="4"/>
      <c r="C82" s="4"/>
    </row>
    <row r="83" spans="1:3" x14ac:dyDescent="0.25">
      <c r="A83" s="3">
        <v>36345</v>
      </c>
      <c r="B83" s="4"/>
      <c r="C83" s="4"/>
    </row>
    <row r="84" spans="1:3" x14ac:dyDescent="0.25">
      <c r="A84" s="3">
        <v>36352</v>
      </c>
      <c r="B84" s="4"/>
      <c r="C84" s="4"/>
    </row>
    <row r="85" spans="1:3" x14ac:dyDescent="0.25">
      <c r="A85" s="3">
        <v>36359</v>
      </c>
      <c r="B85" s="4"/>
      <c r="C85" s="4"/>
    </row>
    <row r="86" spans="1:3" x14ac:dyDescent="0.25">
      <c r="A86" s="3">
        <v>36366</v>
      </c>
      <c r="B86" s="4"/>
      <c r="C86" s="4"/>
    </row>
    <row r="87" spans="1:3" x14ac:dyDescent="0.25">
      <c r="A87" s="3">
        <v>36373</v>
      </c>
      <c r="B87" s="4"/>
      <c r="C87" s="4"/>
    </row>
    <row r="88" spans="1:3" x14ac:dyDescent="0.25">
      <c r="A88" s="3">
        <v>36380</v>
      </c>
      <c r="B88" s="4"/>
      <c r="C88" s="4"/>
    </row>
    <row r="89" spans="1:3" x14ac:dyDescent="0.25">
      <c r="A89" s="3">
        <v>36387</v>
      </c>
      <c r="B89" s="4"/>
      <c r="C89" s="4"/>
    </row>
    <row r="90" spans="1:3" x14ac:dyDescent="0.25">
      <c r="A90" s="3">
        <v>36394</v>
      </c>
      <c r="B90" s="4"/>
      <c r="C90" s="4"/>
    </row>
    <row r="91" spans="1:3" x14ac:dyDescent="0.25">
      <c r="A91" s="3">
        <v>36401</v>
      </c>
      <c r="B91" s="4"/>
      <c r="C91" s="4"/>
    </row>
    <row r="92" spans="1:3" x14ac:dyDescent="0.25">
      <c r="A92" s="3">
        <v>36408</v>
      </c>
      <c r="B92" s="4"/>
      <c r="C92" s="4"/>
    </row>
    <row r="93" spans="1:3" x14ac:dyDescent="0.25">
      <c r="A93" s="3">
        <v>36415</v>
      </c>
      <c r="B93" s="4"/>
      <c r="C93" s="4"/>
    </row>
    <row r="94" spans="1:3" x14ac:dyDescent="0.25">
      <c r="A94" s="3">
        <v>36422</v>
      </c>
      <c r="B94" s="4"/>
      <c r="C94" s="4"/>
    </row>
    <row r="95" spans="1:3" x14ac:dyDescent="0.25">
      <c r="A95" s="3">
        <v>36429</v>
      </c>
      <c r="B95" s="4"/>
      <c r="C95" s="4"/>
    </row>
    <row r="96" spans="1:3" x14ac:dyDescent="0.25">
      <c r="A96" s="3">
        <v>36436</v>
      </c>
      <c r="B96" s="4"/>
      <c r="C96" s="4"/>
    </row>
    <row r="97" spans="1:3" x14ac:dyDescent="0.25">
      <c r="A97" s="3">
        <v>36443</v>
      </c>
      <c r="B97" s="4"/>
      <c r="C97" s="4"/>
    </row>
    <row r="98" spans="1:3" x14ac:dyDescent="0.25">
      <c r="A98" s="3">
        <v>36450</v>
      </c>
      <c r="B98" s="4"/>
      <c r="C98" s="4"/>
    </row>
    <row r="99" spans="1:3" x14ac:dyDescent="0.25">
      <c r="A99" s="3">
        <v>36457</v>
      </c>
      <c r="B99" s="4"/>
      <c r="C99" s="4"/>
    </row>
    <row r="100" spans="1:3" x14ac:dyDescent="0.25">
      <c r="A100" s="3">
        <v>36464</v>
      </c>
      <c r="B100" s="4"/>
      <c r="C100" s="4"/>
    </row>
    <row r="101" spans="1:3" x14ac:dyDescent="0.25">
      <c r="A101" s="3">
        <v>36471</v>
      </c>
      <c r="B101" s="4"/>
      <c r="C101" s="4"/>
    </row>
    <row r="102" spans="1:3" x14ac:dyDescent="0.25">
      <c r="A102" s="3">
        <v>36478</v>
      </c>
      <c r="B102" s="4"/>
      <c r="C102" s="4"/>
    </row>
    <row r="103" spans="1:3" x14ac:dyDescent="0.25">
      <c r="A103" s="3">
        <v>36485</v>
      </c>
      <c r="B103" s="4"/>
      <c r="C103" s="4"/>
    </row>
    <row r="104" spans="1:3" x14ac:dyDescent="0.25">
      <c r="A104" s="3">
        <v>36492</v>
      </c>
      <c r="B104" s="4"/>
      <c r="C104" s="4"/>
    </row>
    <row r="105" spans="1:3" x14ac:dyDescent="0.25">
      <c r="A105" s="3">
        <v>36499</v>
      </c>
      <c r="B105" s="4"/>
      <c r="C105" s="4"/>
    </row>
    <row r="106" spans="1:3" x14ac:dyDescent="0.25">
      <c r="A106" s="3">
        <v>36506</v>
      </c>
      <c r="B106" s="4"/>
      <c r="C106" s="4"/>
    </row>
    <row r="107" spans="1:3" x14ac:dyDescent="0.25">
      <c r="A107" s="3">
        <v>36513</v>
      </c>
      <c r="B107" s="4"/>
      <c r="C107" s="4"/>
    </row>
    <row r="108" spans="1:3" x14ac:dyDescent="0.25">
      <c r="A108" s="3">
        <v>36520</v>
      </c>
      <c r="B108" s="4"/>
      <c r="C108" s="4"/>
    </row>
    <row r="109" spans="1:3" x14ac:dyDescent="0.25">
      <c r="A109" s="3">
        <v>36527</v>
      </c>
      <c r="B109" s="4"/>
      <c r="C109" s="4"/>
    </row>
    <row r="110" spans="1:3" x14ac:dyDescent="0.25">
      <c r="A110" s="3">
        <v>36534</v>
      </c>
      <c r="B110" s="4"/>
      <c r="C110" s="4"/>
    </row>
    <row r="111" spans="1:3" x14ac:dyDescent="0.25">
      <c r="A111" s="3">
        <v>36541</v>
      </c>
      <c r="B111" s="4"/>
      <c r="C111" s="4"/>
    </row>
    <row r="112" spans="1:3" x14ac:dyDescent="0.25">
      <c r="A112" s="3">
        <v>36548</v>
      </c>
      <c r="B112" s="4"/>
      <c r="C112" s="4"/>
    </row>
    <row r="113" spans="1:3" x14ac:dyDescent="0.25">
      <c r="A113" s="3">
        <v>36555</v>
      </c>
      <c r="B113" s="4"/>
      <c r="C113" s="4"/>
    </row>
    <row r="114" spans="1:3" x14ac:dyDescent="0.25">
      <c r="A114" s="3">
        <v>36562</v>
      </c>
      <c r="B114" s="4"/>
      <c r="C114" s="4"/>
    </row>
    <row r="115" spans="1:3" x14ac:dyDescent="0.25">
      <c r="A115" s="3">
        <v>36569</v>
      </c>
      <c r="B115" s="4"/>
      <c r="C115" s="4"/>
    </row>
    <row r="116" spans="1:3" x14ac:dyDescent="0.25">
      <c r="A116" s="3">
        <v>36576</v>
      </c>
      <c r="B116" s="4"/>
      <c r="C116" s="4"/>
    </row>
    <row r="117" spans="1:3" x14ac:dyDescent="0.25">
      <c r="A117" s="3">
        <v>36583</v>
      </c>
      <c r="B117" s="4"/>
      <c r="C117" s="4"/>
    </row>
    <row r="118" spans="1:3" x14ac:dyDescent="0.25">
      <c r="A118" s="3">
        <v>36590</v>
      </c>
      <c r="B118" s="4"/>
      <c r="C118" s="4"/>
    </row>
    <row r="119" spans="1:3" x14ac:dyDescent="0.25">
      <c r="A119" s="3">
        <v>36597</v>
      </c>
      <c r="B119" s="4"/>
      <c r="C119" s="4"/>
    </row>
    <row r="120" spans="1:3" x14ac:dyDescent="0.25">
      <c r="A120" s="3">
        <v>36604</v>
      </c>
      <c r="B120" s="4"/>
      <c r="C120" s="4"/>
    </row>
    <row r="121" spans="1:3" x14ac:dyDescent="0.25">
      <c r="A121" s="3">
        <v>36611</v>
      </c>
      <c r="B121" s="4"/>
      <c r="C121" s="4"/>
    </row>
    <row r="122" spans="1:3" x14ac:dyDescent="0.25">
      <c r="A122" s="3">
        <v>36618</v>
      </c>
      <c r="B122" s="4"/>
      <c r="C122" s="4"/>
    </row>
    <row r="123" spans="1:3" x14ac:dyDescent="0.25">
      <c r="A123" s="3">
        <v>36625</v>
      </c>
      <c r="B123" s="4"/>
      <c r="C123" s="4"/>
    </row>
    <row r="124" spans="1:3" x14ac:dyDescent="0.25">
      <c r="A124" s="3">
        <v>36632</v>
      </c>
      <c r="B124" s="4"/>
      <c r="C124" s="4"/>
    </row>
    <row r="125" spans="1:3" x14ac:dyDescent="0.25">
      <c r="A125" s="3">
        <v>36639</v>
      </c>
      <c r="B125" s="4"/>
      <c r="C125" s="4"/>
    </row>
    <row r="126" spans="1:3" x14ac:dyDescent="0.25">
      <c r="A126" s="3">
        <v>36646</v>
      </c>
      <c r="B126" s="4"/>
      <c r="C126" s="4"/>
    </row>
    <row r="127" spans="1:3" x14ac:dyDescent="0.25">
      <c r="A127" s="3">
        <v>36653</v>
      </c>
      <c r="B127" s="4"/>
      <c r="C127" s="4"/>
    </row>
    <row r="128" spans="1:3" x14ac:dyDescent="0.25">
      <c r="A128" s="3">
        <v>36660</v>
      </c>
      <c r="B128" s="4"/>
      <c r="C128" s="4"/>
    </row>
    <row r="129" spans="1:3" x14ac:dyDescent="0.25">
      <c r="A129" s="3">
        <v>36667</v>
      </c>
      <c r="B129" s="4"/>
      <c r="C129" s="4"/>
    </row>
    <row r="130" spans="1:3" x14ac:dyDescent="0.25">
      <c r="A130" s="3">
        <v>36674</v>
      </c>
      <c r="B130" s="4"/>
      <c r="C130" s="4"/>
    </row>
    <row r="131" spans="1:3" x14ac:dyDescent="0.25">
      <c r="A131" s="3">
        <v>36681</v>
      </c>
      <c r="B131" s="4"/>
      <c r="C131" s="4"/>
    </row>
    <row r="132" spans="1:3" x14ac:dyDescent="0.25">
      <c r="A132" s="3">
        <v>36688</v>
      </c>
      <c r="B132" s="4"/>
      <c r="C132" s="4"/>
    </row>
    <row r="133" spans="1:3" x14ac:dyDescent="0.25">
      <c r="A133" s="3">
        <v>36695</v>
      </c>
      <c r="B133" s="4"/>
      <c r="C133" s="4"/>
    </row>
    <row r="134" spans="1:3" x14ac:dyDescent="0.25">
      <c r="A134" s="3">
        <v>36702</v>
      </c>
      <c r="B134" s="4"/>
      <c r="C134" s="4"/>
    </row>
    <row r="135" spans="1:3" x14ac:dyDescent="0.25">
      <c r="A135" s="3">
        <v>36709</v>
      </c>
      <c r="B135" s="4"/>
      <c r="C135" s="4"/>
    </row>
    <row r="136" spans="1:3" x14ac:dyDescent="0.25">
      <c r="A136" s="3">
        <v>36716</v>
      </c>
      <c r="B136" s="4"/>
      <c r="C136" s="4"/>
    </row>
    <row r="137" spans="1:3" x14ac:dyDescent="0.25">
      <c r="A137" s="3">
        <v>36723</v>
      </c>
      <c r="B137" s="4"/>
      <c r="C137" s="4"/>
    </row>
    <row r="138" spans="1:3" x14ac:dyDescent="0.25">
      <c r="A138" s="3">
        <v>36730</v>
      </c>
      <c r="B138" s="4"/>
      <c r="C138" s="4"/>
    </row>
    <row r="139" spans="1:3" x14ac:dyDescent="0.25">
      <c r="A139" s="3">
        <v>36737</v>
      </c>
      <c r="B139" s="4"/>
      <c r="C139" s="4"/>
    </row>
    <row r="140" spans="1:3" x14ac:dyDescent="0.25">
      <c r="A140" s="3">
        <v>36744</v>
      </c>
      <c r="B140" s="4"/>
      <c r="C140" s="4"/>
    </row>
    <row r="141" spans="1:3" x14ac:dyDescent="0.25">
      <c r="A141" s="3">
        <v>36751</v>
      </c>
      <c r="B141" s="4"/>
      <c r="C141" s="4"/>
    </row>
    <row r="142" spans="1:3" x14ac:dyDescent="0.25">
      <c r="A142" s="3">
        <v>36758</v>
      </c>
      <c r="B142" s="4"/>
      <c r="C142" s="4"/>
    </row>
    <row r="143" spans="1:3" x14ac:dyDescent="0.25">
      <c r="A143" s="3">
        <v>36765</v>
      </c>
      <c r="B143" s="4"/>
      <c r="C143" s="4"/>
    </row>
    <row r="144" spans="1:3" x14ac:dyDescent="0.25">
      <c r="A144" s="3">
        <v>36772</v>
      </c>
      <c r="B144" s="4"/>
      <c r="C144" s="4"/>
    </row>
    <row r="145" spans="1:3" x14ac:dyDescent="0.25">
      <c r="A145" s="3">
        <v>36779</v>
      </c>
      <c r="B145" s="4"/>
      <c r="C145" s="4"/>
    </row>
    <row r="146" spans="1:3" x14ac:dyDescent="0.25">
      <c r="A146" s="3">
        <v>36786</v>
      </c>
      <c r="B146" s="4"/>
      <c r="C146" s="4"/>
    </row>
    <row r="147" spans="1:3" x14ac:dyDescent="0.25">
      <c r="A147" s="3">
        <v>36793</v>
      </c>
      <c r="B147" s="4"/>
      <c r="C147" s="4"/>
    </row>
    <row r="148" spans="1:3" x14ac:dyDescent="0.25">
      <c r="A148" s="3">
        <v>36800</v>
      </c>
      <c r="B148" s="4"/>
      <c r="C148" s="4"/>
    </row>
    <row r="149" spans="1:3" x14ac:dyDescent="0.25">
      <c r="A149" s="3">
        <v>36807</v>
      </c>
      <c r="B149" s="4"/>
      <c r="C149" s="4"/>
    </row>
    <row r="150" spans="1:3" x14ac:dyDescent="0.25">
      <c r="A150" s="3">
        <v>36814</v>
      </c>
      <c r="B150" s="4"/>
      <c r="C150" s="4"/>
    </row>
    <row r="151" spans="1:3" x14ac:dyDescent="0.25">
      <c r="A151" s="3">
        <v>36821</v>
      </c>
      <c r="B151" s="4"/>
      <c r="C151" s="4"/>
    </row>
    <row r="152" spans="1:3" x14ac:dyDescent="0.25">
      <c r="A152" s="3">
        <v>36828</v>
      </c>
      <c r="B152" s="4"/>
      <c r="C152" s="4"/>
    </row>
    <row r="153" spans="1:3" x14ac:dyDescent="0.25">
      <c r="A153" s="3">
        <v>36835</v>
      </c>
      <c r="B153" s="4"/>
      <c r="C153" s="4"/>
    </row>
    <row r="154" spans="1:3" x14ac:dyDescent="0.25">
      <c r="A154" s="3">
        <v>36842</v>
      </c>
      <c r="B154" s="4"/>
      <c r="C154" s="4"/>
    </row>
    <row r="155" spans="1:3" x14ac:dyDescent="0.25">
      <c r="A155" s="3">
        <v>36849</v>
      </c>
      <c r="B155" s="4"/>
      <c r="C155" s="4"/>
    </row>
    <row r="156" spans="1:3" x14ac:dyDescent="0.25">
      <c r="A156" s="3">
        <v>36856</v>
      </c>
      <c r="B156" s="4"/>
      <c r="C156" s="4"/>
    </row>
    <row r="157" spans="1:3" x14ac:dyDescent="0.25">
      <c r="A157" s="3">
        <v>36863</v>
      </c>
      <c r="B157" s="4"/>
      <c r="C157" s="4"/>
    </row>
    <row r="158" spans="1:3" x14ac:dyDescent="0.25">
      <c r="A158" s="3">
        <v>36870</v>
      </c>
      <c r="B158" s="4"/>
      <c r="C158" s="4"/>
    </row>
    <row r="159" spans="1:3" x14ac:dyDescent="0.25">
      <c r="A159" s="3">
        <v>36877</v>
      </c>
      <c r="B159" s="4"/>
      <c r="C159" s="4"/>
    </row>
    <row r="160" spans="1:3" x14ac:dyDescent="0.25">
      <c r="A160" s="3">
        <v>36884</v>
      </c>
      <c r="B160" s="4"/>
      <c r="C160" s="4"/>
    </row>
    <row r="161" spans="1:3" x14ac:dyDescent="0.25">
      <c r="A161" s="3">
        <v>36891</v>
      </c>
      <c r="B161" s="4"/>
      <c r="C161" s="4"/>
    </row>
    <row r="162" spans="1:3" x14ac:dyDescent="0.25">
      <c r="A162" s="3">
        <v>36898</v>
      </c>
      <c r="B162" s="4"/>
      <c r="C162" s="4"/>
    </row>
    <row r="163" spans="1:3" x14ac:dyDescent="0.25">
      <c r="A163" s="3">
        <v>36905</v>
      </c>
      <c r="B163" s="4"/>
      <c r="C163" s="4"/>
    </row>
    <row r="164" spans="1:3" x14ac:dyDescent="0.25">
      <c r="A164" s="3">
        <v>36912</v>
      </c>
      <c r="B164" s="4"/>
      <c r="C164" s="4"/>
    </row>
    <row r="165" spans="1:3" x14ac:dyDescent="0.25">
      <c r="A165" s="3">
        <v>36919</v>
      </c>
      <c r="B165" s="4"/>
      <c r="C165" s="4"/>
    </row>
    <row r="166" spans="1:3" x14ac:dyDescent="0.25">
      <c r="A166" s="3">
        <v>36926</v>
      </c>
      <c r="B166" s="4"/>
      <c r="C166" s="4"/>
    </row>
    <row r="167" spans="1:3" x14ac:dyDescent="0.25">
      <c r="A167" s="3">
        <v>36933</v>
      </c>
      <c r="B167" s="4"/>
      <c r="C167" s="4"/>
    </row>
    <row r="168" spans="1:3" x14ac:dyDescent="0.25">
      <c r="A168" s="3">
        <v>36940</v>
      </c>
      <c r="B168" s="4"/>
      <c r="C168" s="4"/>
    </row>
    <row r="169" spans="1:3" x14ac:dyDescent="0.25">
      <c r="A169" s="3">
        <v>36947</v>
      </c>
      <c r="B169" s="4"/>
      <c r="C169" s="4"/>
    </row>
    <row r="170" spans="1:3" x14ac:dyDescent="0.25">
      <c r="A170" s="3">
        <v>36954</v>
      </c>
      <c r="B170" s="4"/>
      <c r="C170" s="4"/>
    </row>
    <row r="171" spans="1:3" x14ac:dyDescent="0.25">
      <c r="A171" s="3">
        <v>36961</v>
      </c>
      <c r="B171" s="4"/>
      <c r="C171" s="4"/>
    </row>
    <row r="172" spans="1:3" x14ac:dyDescent="0.25">
      <c r="A172" s="3">
        <v>36968</v>
      </c>
      <c r="B172" s="4"/>
      <c r="C172" s="4"/>
    </row>
    <row r="173" spans="1:3" x14ac:dyDescent="0.25">
      <c r="A173" s="3">
        <v>36975</v>
      </c>
      <c r="B173" s="4"/>
      <c r="C173" s="4"/>
    </row>
    <row r="174" spans="1:3" x14ac:dyDescent="0.25">
      <c r="A174" s="3">
        <v>36982</v>
      </c>
      <c r="B174" s="4"/>
      <c r="C174" s="4"/>
    </row>
    <row r="175" spans="1:3" x14ac:dyDescent="0.25">
      <c r="A175" s="3">
        <v>36989</v>
      </c>
      <c r="B175" s="4"/>
      <c r="C175" s="4"/>
    </row>
    <row r="176" spans="1:3" x14ac:dyDescent="0.25">
      <c r="A176" s="3">
        <v>36996</v>
      </c>
      <c r="B176" s="4"/>
      <c r="C176" s="4"/>
    </row>
    <row r="177" spans="1:3" x14ac:dyDescent="0.25">
      <c r="A177" s="3">
        <v>37003</v>
      </c>
      <c r="B177" s="4"/>
      <c r="C177" s="4"/>
    </row>
    <row r="178" spans="1:3" x14ac:dyDescent="0.25">
      <c r="A178" s="3">
        <v>37010</v>
      </c>
      <c r="B178" s="4"/>
      <c r="C178" s="4"/>
    </row>
    <row r="179" spans="1:3" x14ac:dyDescent="0.25">
      <c r="A179" s="3">
        <v>37017</v>
      </c>
      <c r="B179" s="4"/>
      <c r="C179" s="4"/>
    </row>
    <row r="180" spans="1:3" x14ac:dyDescent="0.25">
      <c r="A180" s="3">
        <v>37024</v>
      </c>
      <c r="B180" s="4"/>
      <c r="C180" s="4"/>
    </row>
    <row r="181" spans="1:3" x14ac:dyDescent="0.25">
      <c r="A181" s="3">
        <v>37031</v>
      </c>
      <c r="B181" s="4"/>
      <c r="C181" s="4"/>
    </row>
    <row r="182" spans="1:3" x14ac:dyDescent="0.25">
      <c r="A182" s="3">
        <v>37038</v>
      </c>
      <c r="B182" s="4"/>
      <c r="C182" s="4"/>
    </row>
    <row r="183" spans="1:3" x14ac:dyDescent="0.25">
      <c r="A183" s="3">
        <v>37045</v>
      </c>
      <c r="B183" s="4"/>
      <c r="C183" s="4"/>
    </row>
    <row r="184" spans="1:3" x14ac:dyDescent="0.25">
      <c r="A184" s="3">
        <v>37052</v>
      </c>
      <c r="B184" s="4"/>
      <c r="C184" s="4"/>
    </row>
    <row r="185" spans="1:3" x14ac:dyDescent="0.25">
      <c r="A185" s="3">
        <v>37059</v>
      </c>
      <c r="B185" s="4"/>
      <c r="C185" s="4"/>
    </row>
    <row r="186" spans="1:3" x14ac:dyDescent="0.25">
      <c r="A186" s="3">
        <v>37066</v>
      </c>
      <c r="B186" s="4"/>
      <c r="C186" s="4"/>
    </row>
    <row r="187" spans="1:3" x14ac:dyDescent="0.25">
      <c r="A187" s="3">
        <v>37073</v>
      </c>
      <c r="B187" s="4"/>
      <c r="C187" s="4"/>
    </row>
    <row r="188" spans="1:3" x14ac:dyDescent="0.25">
      <c r="A188" s="3">
        <v>37080</v>
      </c>
      <c r="B188" s="4"/>
      <c r="C188" s="4"/>
    </row>
    <row r="189" spans="1:3" x14ac:dyDescent="0.25">
      <c r="A189" s="3">
        <v>37087</v>
      </c>
      <c r="B189" s="4"/>
      <c r="C189" s="4"/>
    </row>
    <row r="190" spans="1:3" x14ac:dyDescent="0.25">
      <c r="A190" s="3">
        <v>37094</v>
      </c>
      <c r="B190" s="4"/>
      <c r="C190" s="4"/>
    </row>
    <row r="191" spans="1:3" x14ac:dyDescent="0.25">
      <c r="A191" s="3">
        <v>37101</v>
      </c>
      <c r="B191" s="4"/>
      <c r="C191" s="4"/>
    </row>
    <row r="192" spans="1:3" x14ac:dyDescent="0.25">
      <c r="A192" s="3">
        <v>37108</v>
      </c>
      <c r="B192" s="4"/>
      <c r="C192" s="4"/>
    </row>
    <row r="193" spans="1:3" x14ac:dyDescent="0.25">
      <c r="A193" s="3">
        <v>37115</v>
      </c>
      <c r="B193" s="4"/>
      <c r="C193" s="4"/>
    </row>
    <row r="194" spans="1:3" x14ac:dyDescent="0.25">
      <c r="A194" s="3">
        <v>37122</v>
      </c>
      <c r="B194" s="4"/>
      <c r="C194" s="4"/>
    </row>
    <row r="195" spans="1:3" x14ac:dyDescent="0.25">
      <c r="A195" s="3">
        <v>37129</v>
      </c>
      <c r="B195" s="4"/>
      <c r="C195" s="4"/>
    </row>
    <row r="196" spans="1:3" x14ac:dyDescent="0.25">
      <c r="A196" s="3">
        <v>37136</v>
      </c>
      <c r="B196" s="4"/>
      <c r="C196" s="4"/>
    </row>
    <row r="197" spans="1:3" x14ac:dyDescent="0.25">
      <c r="A197" s="3">
        <v>37143</v>
      </c>
      <c r="B197" s="4"/>
      <c r="C197" s="4"/>
    </row>
    <row r="198" spans="1:3" x14ac:dyDescent="0.25">
      <c r="A198" s="3">
        <v>37150</v>
      </c>
      <c r="B198" s="4"/>
      <c r="C198" s="4"/>
    </row>
    <row r="199" spans="1:3" x14ac:dyDescent="0.25">
      <c r="A199" s="3">
        <v>37157</v>
      </c>
      <c r="B199" s="4"/>
      <c r="C199" s="4"/>
    </row>
    <row r="200" spans="1:3" x14ac:dyDescent="0.25">
      <c r="A200" s="3">
        <v>37164</v>
      </c>
      <c r="B200" s="4"/>
      <c r="C200" s="4"/>
    </row>
    <row r="201" spans="1:3" x14ac:dyDescent="0.25">
      <c r="A201" s="3">
        <v>37171</v>
      </c>
      <c r="B201" s="4"/>
      <c r="C201" s="4"/>
    </row>
    <row r="202" spans="1:3" x14ac:dyDescent="0.25">
      <c r="A202" s="3">
        <v>37178</v>
      </c>
      <c r="B202" s="4"/>
      <c r="C202" s="4"/>
    </row>
    <row r="203" spans="1:3" x14ac:dyDescent="0.25">
      <c r="A203" s="3">
        <v>37185</v>
      </c>
      <c r="B203" s="4"/>
      <c r="C203" s="4"/>
    </row>
    <row r="204" spans="1:3" x14ac:dyDescent="0.25">
      <c r="A204" s="3">
        <v>37192</v>
      </c>
      <c r="B204" s="4"/>
      <c r="C204" s="4"/>
    </row>
    <row r="205" spans="1:3" x14ac:dyDescent="0.25">
      <c r="A205" s="3">
        <v>37199</v>
      </c>
      <c r="B205" s="4"/>
      <c r="C205" s="4"/>
    </row>
    <row r="206" spans="1:3" x14ac:dyDescent="0.25">
      <c r="A206" s="3">
        <v>37206</v>
      </c>
      <c r="B206" s="4"/>
      <c r="C206" s="4"/>
    </row>
    <row r="207" spans="1:3" x14ac:dyDescent="0.25">
      <c r="A207" s="3">
        <v>37213</v>
      </c>
      <c r="B207" s="4"/>
      <c r="C207" s="4"/>
    </row>
    <row r="208" spans="1:3" x14ac:dyDescent="0.25">
      <c r="A208" s="3">
        <v>37220</v>
      </c>
      <c r="B208" s="4"/>
      <c r="C208" s="4"/>
    </row>
    <row r="209" spans="1:3" x14ac:dyDescent="0.25">
      <c r="A209" s="3">
        <v>37227</v>
      </c>
      <c r="B209" s="4"/>
      <c r="C209" s="4"/>
    </row>
    <row r="210" spans="1:3" x14ac:dyDescent="0.25">
      <c r="A210" s="3">
        <v>37234</v>
      </c>
      <c r="B210" s="4"/>
      <c r="C210" s="4"/>
    </row>
    <row r="211" spans="1:3" x14ac:dyDescent="0.25">
      <c r="A211" s="3">
        <v>37241</v>
      </c>
      <c r="B211" s="4"/>
      <c r="C211" s="4"/>
    </row>
    <row r="212" spans="1:3" x14ac:dyDescent="0.25">
      <c r="A212" s="3">
        <v>37248</v>
      </c>
      <c r="B212" s="4"/>
      <c r="C212" s="4"/>
    </row>
    <row r="213" spans="1:3" x14ac:dyDescent="0.25">
      <c r="A213" s="3">
        <v>37255</v>
      </c>
      <c r="B213" s="4"/>
      <c r="C213" s="4"/>
    </row>
    <row r="214" spans="1:3" x14ac:dyDescent="0.25">
      <c r="A214" s="3">
        <v>37262</v>
      </c>
      <c r="B214" s="4"/>
      <c r="C214" s="4"/>
    </row>
    <row r="215" spans="1:3" x14ac:dyDescent="0.25">
      <c r="A215" s="3">
        <v>37269</v>
      </c>
      <c r="B215" s="4"/>
      <c r="C215" s="4"/>
    </row>
    <row r="216" spans="1:3" x14ac:dyDescent="0.25">
      <c r="A216" s="3">
        <v>37276</v>
      </c>
      <c r="B216" s="4"/>
      <c r="C216" s="4"/>
    </row>
    <row r="217" spans="1:3" x14ac:dyDescent="0.25">
      <c r="A217" s="3">
        <v>37283</v>
      </c>
      <c r="B217" s="4"/>
      <c r="C217" s="4"/>
    </row>
    <row r="218" spans="1:3" x14ac:dyDescent="0.25">
      <c r="A218" s="3">
        <v>37290</v>
      </c>
      <c r="B218" s="4"/>
      <c r="C218" s="4"/>
    </row>
    <row r="219" spans="1:3" x14ac:dyDescent="0.25">
      <c r="A219" s="3">
        <v>37297</v>
      </c>
      <c r="B219" s="4"/>
      <c r="C219" s="4"/>
    </row>
    <row r="220" spans="1:3" x14ac:dyDescent="0.25">
      <c r="A220" s="3">
        <v>37304</v>
      </c>
      <c r="B220" s="4"/>
      <c r="C220" s="4"/>
    </row>
    <row r="221" spans="1:3" x14ac:dyDescent="0.25">
      <c r="A221" s="3">
        <v>37311</v>
      </c>
      <c r="B221" s="4"/>
      <c r="C221" s="4"/>
    </row>
    <row r="222" spans="1:3" x14ac:dyDescent="0.25">
      <c r="A222" s="3">
        <v>37318</v>
      </c>
      <c r="B222" s="4"/>
      <c r="C222" s="4"/>
    </row>
    <row r="223" spans="1:3" x14ac:dyDescent="0.25">
      <c r="A223" s="3">
        <v>37325</v>
      </c>
      <c r="B223" s="4"/>
      <c r="C223" s="4"/>
    </row>
    <row r="224" spans="1:3" x14ac:dyDescent="0.25">
      <c r="A224" s="3">
        <v>37332</v>
      </c>
      <c r="B224" s="4"/>
      <c r="C224" s="4"/>
    </row>
    <row r="225" spans="1:3" x14ac:dyDescent="0.25">
      <c r="A225" s="3">
        <v>37339</v>
      </c>
      <c r="B225" s="4"/>
      <c r="C225" s="4"/>
    </row>
    <row r="226" spans="1:3" x14ac:dyDescent="0.25">
      <c r="A226" s="3">
        <v>37346</v>
      </c>
      <c r="B226" s="4"/>
      <c r="C226" s="4"/>
    </row>
    <row r="227" spans="1:3" x14ac:dyDescent="0.25">
      <c r="A227" s="3">
        <v>37353</v>
      </c>
      <c r="B227" s="4"/>
      <c r="C227" s="4"/>
    </row>
    <row r="228" spans="1:3" x14ac:dyDescent="0.25">
      <c r="A228" s="3">
        <v>37360</v>
      </c>
      <c r="B228" s="4"/>
      <c r="C228" s="4"/>
    </row>
    <row r="229" spans="1:3" x14ac:dyDescent="0.25">
      <c r="A229" s="3">
        <v>37367</v>
      </c>
      <c r="B229" s="4"/>
      <c r="C229" s="4"/>
    </row>
    <row r="230" spans="1:3" x14ac:dyDescent="0.25">
      <c r="A230" s="3">
        <v>37374</v>
      </c>
      <c r="B230" s="4"/>
      <c r="C230" s="4"/>
    </row>
    <row r="231" spans="1:3" x14ac:dyDescent="0.25">
      <c r="A231" s="3">
        <v>37381</v>
      </c>
      <c r="B231" s="4"/>
      <c r="C231" s="4"/>
    </row>
    <row r="232" spans="1:3" x14ac:dyDescent="0.25">
      <c r="A232" s="3">
        <v>37388</v>
      </c>
      <c r="B232" s="4"/>
      <c r="C232" s="4"/>
    </row>
    <row r="233" spans="1:3" x14ac:dyDescent="0.25">
      <c r="A233" s="3">
        <v>37395</v>
      </c>
      <c r="B233" s="4"/>
      <c r="C233" s="4"/>
    </row>
    <row r="234" spans="1:3" x14ac:dyDescent="0.25">
      <c r="A234" s="3">
        <v>37402</v>
      </c>
      <c r="B234" s="4"/>
      <c r="C234" s="4"/>
    </row>
    <row r="235" spans="1:3" x14ac:dyDescent="0.25">
      <c r="A235" s="3">
        <v>37409</v>
      </c>
      <c r="B235" s="4"/>
      <c r="C235" s="4"/>
    </row>
    <row r="236" spans="1:3" x14ac:dyDescent="0.25">
      <c r="A236" s="3">
        <v>37416</v>
      </c>
      <c r="B236" s="4"/>
      <c r="C236" s="4"/>
    </row>
    <row r="237" spans="1:3" x14ac:dyDescent="0.25">
      <c r="A237" s="3">
        <v>37423</v>
      </c>
      <c r="B237" s="4"/>
      <c r="C237" s="4"/>
    </row>
    <row r="238" spans="1:3" x14ac:dyDescent="0.25">
      <c r="A238" s="3">
        <v>37430</v>
      </c>
      <c r="B238" s="4"/>
      <c r="C238" s="4"/>
    </row>
    <row r="239" spans="1:3" x14ac:dyDescent="0.25">
      <c r="A239" s="3">
        <v>37437</v>
      </c>
      <c r="B239" s="4"/>
      <c r="C239" s="4"/>
    </row>
    <row r="240" spans="1:3" x14ac:dyDescent="0.25">
      <c r="A240" s="3">
        <v>37444</v>
      </c>
      <c r="B240" s="4"/>
      <c r="C240" s="4"/>
    </row>
    <row r="241" spans="1:3" x14ac:dyDescent="0.25">
      <c r="A241" s="3">
        <v>37451</v>
      </c>
      <c r="B241" s="4"/>
      <c r="C241" s="4"/>
    </row>
    <row r="242" spans="1:3" x14ac:dyDescent="0.25">
      <c r="A242" s="3">
        <v>37458</v>
      </c>
      <c r="B242" s="4"/>
      <c r="C242" s="4"/>
    </row>
    <row r="243" spans="1:3" x14ac:dyDescent="0.25">
      <c r="A243" s="3">
        <v>37465</v>
      </c>
      <c r="B243" s="4"/>
      <c r="C243" s="4"/>
    </row>
    <row r="244" spans="1:3" x14ac:dyDescent="0.25">
      <c r="A244" s="3">
        <v>37472</v>
      </c>
      <c r="B244" s="4"/>
      <c r="C244" s="4"/>
    </row>
    <row r="245" spans="1:3" x14ac:dyDescent="0.25">
      <c r="A245" s="3">
        <v>37479</v>
      </c>
      <c r="B245" s="4"/>
      <c r="C245" s="4"/>
    </row>
    <row r="246" spans="1:3" x14ac:dyDescent="0.25">
      <c r="A246" s="3">
        <v>37486</v>
      </c>
      <c r="B246" s="4"/>
      <c r="C246" s="4"/>
    </row>
    <row r="247" spans="1:3" x14ac:dyDescent="0.25">
      <c r="A247" s="3">
        <v>37493</v>
      </c>
      <c r="B247" s="4"/>
      <c r="C247" s="4"/>
    </row>
    <row r="248" spans="1:3" x14ac:dyDescent="0.25">
      <c r="A248" s="3">
        <v>37500</v>
      </c>
      <c r="B248" s="4"/>
      <c r="C248" s="4"/>
    </row>
    <row r="249" spans="1:3" x14ac:dyDescent="0.25">
      <c r="A249" s="3">
        <v>37507</v>
      </c>
      <c r="B249" s="4"/>
      <c r="C249" s="4"/>
    </row>
    <row r="250" spans="1:3" x14ac:dyDescent="0.25">
      <c r="A250" s="3">
        <v>37514</v>
      </c>
      <c r="B250" s="4"/>
      <c r="C250" s="4"/>
    </row>
    <row r="251" spans="1:3" x14ac:dyDescent="0.25">
      <c r="A251" s="3">
        <v>37521</v>
      </c>
      <c r="B251" s="4"/>
      <c r="C251" s="4"/>
    </row>
    <row r="252" spans="1:3" x14ac:dyDescent="0.25">
      <c r="A252" s="3">
        <v>37528</v>
      </c>
      <c r="B252" s="4"/>
      <c r="C252" s="4"/>
    </row>
    <row r="253" spans="1:3" x14ac:dyDescent="0.25">
      <c r="A253" s="3">
        <v>37535</v>
      </c>
      <c r="B253" s="4"/>
      <c r="C253" s="4"/>
    </row>
    <row r="254" spans="1:3" x14ac:dyDescent="0.25">
      <c r="A254" s="3">
        <v>37542</v>
      </c>
      <c r="B254" s="4"/>
      <c r="C254" s="4"/>
    </row>
    <row r="255" spans="1:3" x14ac:dyDescent="0.25">
      <c r="A255" s="3">
        <v>37549</v>
      </c>
      <c r="B255" s="4"/>
      <c r="C255" s="4"/>
    </row>
    <row r="256" spans="1:3" x14ac:dyDescent="0.25">
      <c r="A256" s="3">
        <v>37556</v>
      </c>
      <c r="B256" s="4"/>
      <c r="C256" s="4"/>
    </row>
    <row r="257" spans="1:3" x14ac:dyDescent="0.25">
      <c r="A257" s="3">
        <v>37563</v>
      </c>
      <c r="B257" s="4"/>
      <c r="C257" s="4"/>
    </row>
    <row r="258" spans="1:3" x14ac:dyDescent="0.25">
      <c r="A258" s="3">
        <v>37570</v>
      </c>
      <c r="B258" s="4"/>
      <c r="C258" s="4"/>
    </row>
    <row r="259" spans="1:3" x14ac:dyDescent="0.25">
      <c r="A259" s="3">
        <v>37577</v>
      </c>
      <c r="B259" s="4"/>
      <c r="C259" s="4"/>
    </row>
    <row r="260" spans="1:3" x14ac:dyDescent="0.25">
      <c r="A260" s="3">
        <v>37584</v>
      </c>
      <c r="B260" s="4"/>
      <c r="C260" s="4"/>
    </row>
    <row r="261" spans="1:3" x14ac:dyDescent="0.25">
      <c r="A261" s="3">
        <v>37591</v>
      </c>
      <c r="B261" s="4"/>
      <c r="C261" s="4"/>
    </row>
    <row r="262" spans="1:3" x14ac:dyDescent="0.25">
      <c r="A262" s="3">
        <v>37598</v>
      </c>
      <c r="B262" s="4"/>
      <c r="C262" s="4"/>
    </row>
    <row r="263" spans="1:3" x14ac:dyDescent="0.25">
      <c r="A263" s="3">
        <v>37605</v>
      </c>
      <c r="B263" s="4"/>
      <c r="C263" s="4"/>
    </row>
    <row r="264" spans="1:3" x14ac:dyDescent="0.25">
      <c r="A264" s="3">
        <v>37612</v>
      </c>
      <c r="B264" s="4"/>
      <c r="C264" s="4"/>
    </row>
    <row r="265" spans="1:3" x14ac:dyDescent="0.25">
      <c r="A265" s="3">
        <v>37619</v>
      </c>
      <c r="B265" s="4"/>
      <c r="C265" s="4"/>
    </row>
    <row r="266" spans="1:3" x14ac:dyDescent="0.25">
      <c r="A266" s="3">
        <v>37626</v>
      </c>
      <c r="B266" s="4"/>
      <c r="C266" s="4"/>
    </row>
    <row r="267" spans="1:3" x14ac:dyDescent="0.25">
      <c r="A267" s="3">
        <v>37633</v>
      </c>
      <c r="B267" s="4"/>
      <c r="C267" s="4"/>
    </row>
    <row r="268" spans="1:3" x14ac:dyDescent="0.25">
      <c r="A268" s="3">
        <v>37640</v>
      </c>
      <c r="B268" s="4"/>
      <c r="C268" s="4"/>
    </row>
    <row r="269" spans="1:3" x14ac:dyDescent="0.25">
      <c r="A269" s="3">
        <v>37647</v>
      </c>
      <c r="B269" s="4"/>
      <c r="C269" s="4"/>
    </row>
    <row r="270" spans="1:3" x14ac:dyDescent="0.25">
      <c r="A270" s="3">
        <v>37654</v>
      </c>
      <c r="B270" s="4"/>
      <c r="C270" s="4"/>
    </row>
    <row r="271" spans="1:3" x14ac:dyDescent="0.25">
      <c r="A271" s="3">
        <v>37661</v>
      </c>
      <c r="B271" s="4"/>
      <c r="C271" s="4"/>
    </row>
    <row r="272" spans="1:3" x14ac:dyDescent="0.25">
      <c r="A272" s="3">
        <v>37668</v>
      </c>
      <c r="B272" s="4"/>
      <c r="C272" s="4"/>
    </row>
    <row r="273" spans="1:3" x14ac:dyDescent="0.25">
      <c r="A273" s="3">
        <v>37675</v>
      </c>
      <c r="B273" s="4"/>
      <c r="C273" s="4"/>
    </row>
    <row r="274" spans="1:3" x14ac:dyDescent="0.25">
      <c r="A274" s="3">
        <v>37682</v>
      </c>
      <c r="B274" s="4"/>
      <c r="C274" s="4"/>
    </row>
    <row r="275" spans="1:3" x14ac:dyDescent="0.25">
      <c r="A275" s="3">
        <v>37689</v>
      </c>
      <c r="B275" s="4"/>
      <c r="C275" s="4"/>
    </row>
    <row r="276" spans="1:3" x14ac:dyDescent="0.25">
      <c r="A276" s="3">
        <v>37696</v>
      </c>
      <c r="B276" s="4"/>
      <c r="C276" s="4"/>
    </row>
    <row r="277" spans="1:3" x14ac:dyDescent="0.25">
      <c r="A277" s="3">
        <v>37703</v>
      </c>
      <c r="B277" s="4"/>
      <c r="C277" s="4"/>
    </row>
    <row r="278" spans="1:3" x14ac:dyDescent="0.25">
      <c r="A278" s="3">
        <v>37710</v>
      </c>
      <c r="B278" s="4"/>
      <c r="C278" s="4"/>
    </row>
    <row r="279" spans="1:3" x14ac:dyDescent="0.25">
      <c r="A279" s="3">
        <v>37717</v>
      </c>
      <c r="B279" s="4"/>
      <c r="C279" s="4"/>
    </row>
    <row r="280" spans="1:3" x14ac:dyDescent="0.25">
      <c r="A280" s="3">
        <v>37724</v>
      </c>
      <c r="B280" s="4"/>
      <c r="C280" s="4"/>
    </row>
    <row r="281" spans="1:3" x14ac:dyDescent="0.25">
      <c r="A281" s="3">
        <v>37731</v>
      </c>
      <c r="B281" s="4"/>
      <c r="C281" s="4"/>
    </row>
    <row r="282" spans="1:3" x14ac:dyDescent="0.25">
      <c r="A282" s="3">
        <v>37738</v>
      </c>
      <c r="B282" s="4"/>
      <c r="C282" s="4"/>
    </row>
    <row r="283" spans="1:3" x14ac:dyDescent="0.25">
      <c r="A283" s="3">
        <v>37745</v>
      </c>
      <c r="B283" s="4"/>
      <c r="C283" s="4"/>
    </row>
    <row r="284" spans="1:3" x14ac:dyDescent="0.25">
      <c r="A284" s="3">
        <v>37752</v>
      </c>
      <c r="B284" s="4"/>
      <c r="C284" s="4"/>
    </row>
    <row r="285" spans="1:3" x14ac:dyDescent="0.25">
      <c r="A285" s="3">
        <v>37759</v>
      </c>
      <c r="B285" s="4"/>
      <c r="C285" s="4"/>
    </row>
    <row r="286" spans="1:3" x14ac:dyDescent="0.25">
      <c r="A286" s="3">
        <v>37766</v>
      </c>
      <c r="B286" s="4"/>
      <c r="C286" s="4"/>
    </row>
    <row r="287" spans="1:3" x14ac:dyDescent="0.25">
      <c r="A287" s="3">
        <v>37773</v>
      </c>
      <c r="B287" s="4"/>
      <c r="C287" s="4"/>
    </row>
    <row r="288" spans="1:3" x14ac:dyDescent="0.25">
      <c r="A288" s="3">
        <v>37780</v>
      </c>
      <c r="B288" s="4"/>
      <c r="C288" s="4"/>
    </row>
    <row r="289" spans="1:3" x14ac:dyDescent="0.25">
      <c r="A289" s="3">
        <v>37787</v>
      </c>
      <c r="B289" s="4"/>
      <c r="C289" s="4"/>
    </row>
    <row r="290" spans="1:3" x14ac:dyDescent="0.25">
      <c r="A290" s="3">
        <v>37794</v>
      </c>
      <c r="B290" s="4"/>
      <c r="C290" s="4"/>
    </row>
    <row r="291" spans="1:3" x14ac:dyDescent="0.25">
      <c r="A291" s="3">
        <v>37801</v>
      </c>
      <c r="B291" s="4"/>
      <c r="C291" s="4"/>
    </row>
    <row r="292" spans="1:3" x14ac:dyDescent="0.25">
      <c r="A292" s="3">
        <v>37808</v>
      </c>
      <c r="B292" s="4"/>
      <c r="C292" s="4"/>
    </row>
    <row r="293" spans="1:3" x14ac:dyDescent="0.25">
      <c r="A293" s="3">
        <v>37815</v>
      </c>
      <c r="B293" s="4"/>
      <c r="C293" s="4"/>
    </row>
    <row r="294" spans="1:3" x14ac:dyDescent="0.25">
      <c r="A294" s="3">
        <v>37822</v>
      </c>
      <c r="B294" s="4"/>
      <c r="C294" s="4"/>
    </row>
    <row r="295" spans="1:3" x14ac:dyDescent="0.25">
      <c r="A295" s="3">
        <v>37829</v>
      </c>
      <c r="B295" s="4"/>
      <c r="C295" s="4"/>
    </row>
    <row r="296" spans="1:3" x14ac:dyDescent="0.25">
      <c r="A296" s="3">
        <v>37836</v>
      </c>
      <c r="B296" s="4"/>
      <c r="C296" s="4"/>
    </row>
    <row r="297" spans="1:3" x14ac:dyDescent="0.25">
      <c r="A297" s="3">
        <v>37843</v>
      </c>
      <c r="B297" s="4"/>
      <c r="C297" s="4"/>
    </row>
    <row r="298" spans="1:3" x14ac:dyDescent="0.25">
      <c r="A298" s="3">
        <v>37850</v>
      </c>
      <c r="B298" s="4"/>
      <c r="C298" s="4"/>
    </row>
    <row r="299" spans="1:3" x14ac:dyDescent="0.25">
      <c r="A299" s="3">
        <v>37857</v>
      </c>
      <c r="B299" s="4"/>
      <c r="C299" s="4"/>
    </row>
    <row r="300" spans="1:3" x14ac:dyDescent="0.25">
      <c r="A300" s="3">
        <v>37864</v>
      </c>
      <c r="B300" s="4"/>
      <c r="C300" s="4"/>
    </row>
    <row r="301" spans="1:3" x14ac:dyDescent="0.25">
      <c r="A301" s="3">
        <v>37871</v>
      </c>
      <c r="B301" s="4"/>
      <c r="C301" s="4"/>
    </row>
    <row r="302" spans="1:3" x14ac:dyDescent="0.25">
      <c r="A302" s="3">
        <v>37878</v>
      </c>
      <c r="B302" s="4"/>
      <c r="C302" s="4"/>
    </row>
    <row r="303" spans="1:3" x14ac:dyDescent="0.25">
      <c r="A303" s="3">
        <v>37885</v>
      </c>
      <c r="B303" s="4"/>
      <c r="C303" s="4"/>
    </row>
    <row r="304" spans="1:3" x14ac:dyDescent="0.25">
      <c r="A304" s="3">
        <v>37892</v>
      </c>
      <c r="B304" s="4"/>
      <c r="C304" s="4"/>
    </row>
    <row r="305" spans="1:3" x14ac:dyDescent="0.25">
      <c r="A305" s="3">
        <v>37899</v>
      </c>
      <c r="B305" s="4"/>
      <c r="C305" s="4"/>
    </row>
    <row r="306" spans="1:3" x14ac:dyDescent="0.25">
      <c r="A306" s="3">
        <v>37906</v>
      </c>
      <c r="B306" s="4"/>
      <c r="C306" s="4"/>
    </row>
    <row r="307" spans="1:3" x14ac:dyDescent="0.25">
      <c r="A307" s="3">
        <v>37913</v>
      </c>
      <c r="B307" s="4"/>
      <c r="C307" s="4"/>
    </row>
    <row r="308" spans="1:3" x14ac:dyDescent="0.25">
      <c r="A308" s="3">
        <v>37920</v>
      </c>
      <c r="B308" s="4"/>
      <c r="C308" s="4"/>
    </row>
    <row r="309" spans="1:3" x14ac:dyDescent="0.25">
      <c r="A309" s="3">
        <v>37927</v>
      </c>
      <c r="B309" s="4"/>
      <c r="C309" s="4"/>
    </row>
    <row r="310" spans="1:3" x14ac:dyDescent="0.25">
      <c r="A310" s="3">
        <v>37934</v>
      </c>
      <c r="B310" s="4"/>
      <c r="C310" s="4"/>
    </row>
    <row r="311" spans="1:3" x14ac:dyDescent="0.25">
      <c r="A311" s="3">
        <v>37941</v>
      </c>
      <c r="B311" s="4"/>
      <c r="C311" s="4"/>
    </row>
    <row r="312" spans="1:3" x14ac:dyDescent="0.25">
      <c r="A312" s="3">
        <v>37948</v>
      </c>
      <c r="B312" s="4"/>
      <c r="C312" s="4"/>
    </row>
    <row r="313" spans="1:3" x14ac:dyDescent="0.25">
      <c r="A313" s="3">
        <v>37955</v>
      </c>
      <c r="B313" s="4"/>
      <c r="C313" s="4"/>
    </row>
    <row r="314" spans="1:3" x14ac:dyDescent="0.25">
      <c r="A314" s="3">
        <v>37962</v>
      </c>
      <c r="B314" s="4"/>
      <c r="C314" s="4"/>
    </row>
    <row r="315" spans="1:3" x14ac:dyDescent="0.25">
      <c r="A315" s="3">
        <v>37969</v>
      </c>
      <c r="B315" s="4"/>
      <c r="C315" s="4"/>
    </row>
    <row r="316" spans="1:3" x14ac:dyDescent="0.25">
      <c r="A316" s="3">
        <v>37976</v>
      </c>
      <c r="B316" s="4"/>
      <c r="C316" s="4"/>
    </row>
    <row r="317" spans="1:3" x14ac:dyDescent="0.25">
      <c r="A317" s="3">
        <v>37983</v>
      </c>
      <c r="B317" s="4"/>
      <c r="C317" s="4"/>
    </row>
    <row r="318" spans="1:3" x14ac:dyDescent="0.25">
      <c r="A318" s="3">
        <v>37990</v>
      </c>
      <c r="B318" s="4"/>
      <c r="C318" s="4"/>
    </row>
    <row r="319" spans="1:3" x14ac:dyDescent="0.25">
      <c r="A319" s="3">
        <v>37997</v>
      </c>
      <c r="B319" s="4"/>
      <c r="C319" s="4"/>
    </row>
    <row r="320" spans="1:3" x14ac:dyDescent="0.25">
      <c r="A320" s="3">
        <v>38004</v>
      </c>
      <c r="B320" s="4"/>
      <c r="C320" s="4"/>
    </row>
    <row r="321" spans="1:3" x14ac:dyDescent="0.25">
      <c r="A321" s="3">
        <v>38011</v>
      </c>
      <c r="B321" s="4"/>
      <c r="C321" s="4"/>
    </row>
    <row r="322" spans="1:3" x14ac:dyDescent="0.25">
      <c r="A322" s="3">
        <v>38018</v>
      </c>
      <c r="B322" s="4"/>
      <c r="C322" s="4"/>
    </row>
    <row r="323" spans="1:3" x14ac:dyDescent="0.25">
      <c r="A323" s="3">
        <v>38025</v>
      </c>
      <c r="B323" s="4"/>
      <c r="C323" s="4"/>
    </row>
    <row r="324" spans="1:3" x14ac:dyDescent="0.25">
      <c r="A324" s="3">
        <v>38032</v>
      </c>
      <c r="B324" s="4"/>
      <c r="C324" s="4"/>
    </row>
    <row r="325" spans="1:3" x14ac:dyDescent="0.25">
      <c r="A325" s="3">
        <v>38039</v>
      </c>
      <c r="B325" s="4"/>
      <c r="C325" s="4"/>
    </row>
    <row r="326" spans="1:3" x14ac:dyDescent="0.25">
      <c r="A326" s="3">
        <v>38046</v>
      </c>
      <c r="B326" s="4"/>
      <c r="C326" s="4"/>
    </row>
    <row r="327" spans="1:3" x14ac:dyDescent="0.25">
      <c r="A327" s="3">
        <v>38053</v>
      </c>
      <c r="B327" s="4"/>
      <c r="C327" s="4"/>
    </row>
    <row r="328" spans="1:3" x14ac:dyDescent="0.25">
      <c r="A328" s="3">
        <v>38060</v>
      </c>
      <c r="B328" s="4"/>
      <c r="C328" s="4"/>
    </row>
    <row r="329" spans="1:3" x14ac:dyDescent="0.25">
      <c r="A329" s="3">
        <v>38067</v>
      </c>
      <c r="B329" s="4"/>
      <c r="C329" s="4"/>
    </row>
    <row r="330" spans="1:3" x14ac:dyDescent="0.25">
      <c r="A330" s="3">
        <v>38074</v>
      </c>
      <c r="B330" s="4"/>
      <c r="C330" s="4"/>
    </row>
    <row r="331" spans="1:3" x14ac:dyDescent="0.25">
      <c r="A331" s="3">
        <v>38081</v>
      </c>
      <c r="B331" s="4"/>
      <c r="C331" s="4"/>
    </row>
    <row r="332" spans="1:3" x14ac:dyDescent="0.25">
      <c r="A332" s="3">
        <v>38088</v>
      </c>
      <c r="B332" s="4"/>
      <c r="C332" s="4"/>
    </row>
    <row r="333" spans="1:3" x14ac:dyDescent="0.25">
      <c r="A333" s="3">
        <v>38095</v>
      </c>
      <c r="B333" s="4"/>
      <c r="C333" s="4"/>
    </row>
    <row r="334" spans="1:3" x14ac:dyDescent="0.25">
      <c r="A334" s="3">
        <v>38102</v>
      </c>
      <c r="B334" s="4"/>
      <c r="C334" s="4"/>
    </row>
    <row r="335" spans="1:3" x14ac:dyDescent="0.25">
      <c r="A335" s="3">
        <v>38109</v>
      </c>
      <c r="B335" s="4"/>
      <c r="C335" s="4"/>
    </row>
    <row r="336" spans="1:3" x14ac:dyDescent="0.25">
      <c r="A336" s="3">
        <v>38116</v>
      </c>
      <c r="B336" s="4"/>
      <c r="C336" s="4"/>
    </row>
    <row r="337" spans="1:3" x14ac:dyDescent="0.25">
      <c r="A337" s="3">
        <v>38123</v>
      </c>
      <c r="B337" s="4"/>
      <c r="C337" s="4"/>
    </row>
    <row r="338" spans="1:3" x14ac:dyDescent="0.25">
      <c r="A338" s="3">
        <v>38130</v>
      </c>
      <c r="B338" s="4"/>
      <c r="C338" s="4"/>
    </row>
    <row r="339" spans="1:3" x14ac:dyDescent="0.25">
      <c r="A339" s="3">
        <v>38137</v>
      </c>
      <c r="B339" s="4"/>
      <c r="C339" s="4"/>
    </row>
    <row r="340" spans="1:3" x14ac:dyDescent="0.25">
      <c r="A340" s="3">
        <v>38144</v>
      </c>
      <c r="B340" s="4"/>
      <c r="C340" s="4"/>
    </row>
    <row r="341" spans="1:3" x14ac:dyDescent="0.25">
      <c r="A341" s="3">
        <v>38151</v>
      </c>
      <c r="B341" s="4"/>
      <c r="C341" s="4"/>
    </row>
    <row r="342" spans="1:3" x14ac:dyDescent="0.25">
      <c r="A342" s="3">
        <v>38158</v>
      </c>
      <c r="B342" s="4"/>
      <c r="C342" s="4"/>
    </row>
    <row r="343" spans="1:3" x14ac:dyDescent="0.25">
      <c r="A343" s="3">
        <v>38165</v>
      </c>
      <c r="B343" s="4"/>
      <c r="C343" s="4"/>
    </row>
    <row r="344" spans="1:3" x14ac:dyDescent="0.25">
      <c r="A344" s="3">
        <v>38172</v>
      </c>
      <c r="B344" s="4"/>
      <c r="C344" s="4"/>
    </row>
    <row r="345" spans="1:3" x14ac:dyDescent="0.25">
      <c r="A345" s="3">
        <v>38179</v>
      </c>
      <c r="B345" s="4"/>
      <c r="C345" s="4"/>
    </row>
    <row r="346" spans="1:3" x14ac:dyDescent="0.25">
      <c r="A346" s="3">
        <v>38186</v>
      </c>
      <c r="B346" s="4"/>
      <c r="C346" s="4"/>
    </row>
    <row r="347" spans="1:3" x14ac:dyDescent="0.25">
      <c r="A347" s="3">
        <v>38193</v>
      </c>
      <c r="B347" s="4"/>
      <c r="C347" s="4"/>
    </row>
    <row r="348" spans="1:3" x14ac:dyDescent="0.25">
      <c r="A348" s="3">
        <v>38200</v>
      </c>
      <c r="B348" s="4"/>
      <c r="C348" s="4"/>
    </row>
    <row r="349" spans="1:3" x14ac:dyDescent="0.25">
      <c r="A349" s="3">
        <v>38207</v>
      </c>
      <c r="B349" s="4"/>
      <c r="C349" s="4"/>
    </row>
    <row r="350" spans="1:3" x14ac:dyDescent="0.25">
      <c r="A350" s="3">
        <v>38214</v>
      </c>
      <c r="B350" s="4"/>
      <c r="C350" s="4"/>
    </row>
    <row r="351" spans="1:3" x14ac:dyDescent="0.25">
      <c r="A351" s="3">
        <v>38221</v>
      </c>
      <c r="B351" s="4"/>
      <c r="C351" s="4"/>
    </row>
    <row r="352" spans="1:3" x14ac:dyDescent="0.25">
      <c r="A352" s="3">
        <v>38228</v>
      </c>
      <c r="B352" s="4"/>
      <c r="C352" s="4"/>
    </row>
    <row r="353" spans="1:3" x14ac:dyDescent="0.25">
      <c r="A353" s="3">
        <v>38235</v>
      </c>
      <c r="B353" s="4"/>
      <c r="C353" s="4"/>
    </row>
    <row r="354" spans="1:3" x14ac:dyDescent="0.25">
      <c r="A354" s="3">
        <v>38242</v>
      </c>
      <c r="B354" s="4"/>
      <c r="C354" s="4"/>
    </row>
    <row r="355" spans="1:3" x14ac:dyDescent="0.25">
      <c r="A355" s="3">
        <v>38249</v>
      </c>
      <c r="B355" s="4"/>
      <c r="C355" s="4"/>
    </row>
    <row r="356" spans="1:3" x14ac:dyDescent="0.25">
      <c r="A356" s="3">
        <v>38256</v>
      </c>
      <c r="B356" s="4"/>
      <c r="C356" s="4"/>
    </row>
    <row r="357" spans="1:3" x14ac:dyDescent="0.25">
      <c r="A357" s="3">
        <v>38263</v>
      </c>
      <c r="B357" s="4"/>
      <c r="C357" s="4"/>
    </row>
    <row r="358" spans="1:3" x14ac:dyDescent="0.25">
      <c r="A358" s="3">
        <v>38270</v>
      </c>
      <c r="B358" s="4"/>
      <c r="C358" s="4"/>
    </row>
    <row r="359" spans="1:3" x14ac:dyDescent="0.25">
      <c r="A359" s="3">
        <v>38277</v>
      </c>
      <c r="B359" s="4"/>
      <c r="C359" s="4"/>
    </row>
    <row r="360" spans="1:3" x14ac:dyDescent="0.25">
      <c r="A360" s="3">
        <v>38284</v>
      </c>
      <c r="B360" s="4"/>
      <c r="C360" s="4"/>
    </row>
    <row r="361" spans="1:3" x14ac:dyDescent="0.25">
      <c r="A361" s="3">
        <v>38291</v>
      </c>
      <c r="B361" s="4"/>
      <c r="C361" s="4"/>
    </row>
    <row r="362" spans="1:3" x14ac:dyDescent="0.25">
      <c r="A362" s="3">
        <v>38298</v>
      </c>
      <c r="B362" s="4"/>
      <c r="C362" s="4"/>
    </row>
    <row r="363" spans="1:3" x14ac:dyDescent="0.25">
      <c r="A363" s="3">
        <v>38305</v>
      </c>
      <c r="B363" s="4"/>
      <c r="C363" s="4"/>
    </row>
    <row r="364" spans="1:3" x14ac:dyDescent="0.25">
      <c r="A364" s="3">
        <v>38312</v>
      </c>
      <c r="B364" s="4"/>
      <c r="C364" s="4"/>
    </row>
    <row r="365" spans="1:3" x14ac:dyDescent="0.25">
      <c r="A365" s="3">
        <v>38319</v>
      </c>
      <c r="B365" s="4"/>
      <c r="C365" s="4"/>
    </row>
    <row r="366" spans="1:3" x14ac:dyDescent="0.25">
      <c r="A366" s="3">
        <v>38326</v>
      </c>
      <c r="B366" s="4"/>
      <c r="C366" s="4"/>
    </row>
    <row r="367" spans="1:3" x14ac:dyDescent="0.25">
      <c r="A367" s="3">
        <v>38333</v>
      </c>
      <c r="B367" s="4"/>
      <c r="C367" s="4"/>
    </row>
    <row r="368" spans="1:3" x14ac:dyDescent="0.25">
      <c r="A368" s="3">
        <v>38340</v>
      </c>
      <c r="B368" s="4"/>
      <c r="C368" s="4"/>
    </row>
    <row r="369" spans="1:3" x14ac:dyDescent="0.25">
      <c r="A369" s="3">
        <v>38347</v>
      </c>
      <c r="B369" s="4"/>
      <c r="C369" s="4"/>
    </row>
    <row r="370" spans="1:3" x14ac:dyDescent="0.25">
      <c r="A370" s="3">
        <v>38354</v>
      </c>
      <c r="B370" s="4"/>
      <c r="C370" s="4"/>
    </row>
    <row r="371" spans="1:3" x14ac:dyDescent="0.25">
      <c r="A371" s="3">
        <v>38361</v>
      </c>
      <c r="B371" s="4"/>
      <c r="C371" s="4"/>
    </row>
    <row r="372" spans="1:3" x14ac:dyDescent="0.25">
      <c r="A372" s="3">
        <v>38368</v>
      </c>
      <c r="B372" s="4"/>
      <c r="C372" s="4"/>
    </row>
    <row r="373" spans="1:3" x14ac:dyDescent="0.25">
      <c r="A373" s="3">
        <v>38375</v>
      </c>
      <c r="B373" s="4"/>
      <c r="C373" s="4"/>
    </row>
    <row r="374" spans="1:3" x14ac:dyDescent="0.25">
      <c r="A374" s="3">
        <v>38382</v>
      </c>
      <c r="B374" s="4"/>
      <c r="C374" s="4"/>
    </row>
    <row r="375" spans="1:3" x14ac:dyDescent="0.25">
      <c r="A375" s="3">
        <v>38389</v>
      </c>
      <c r="B375" s="4"/>
      <c r="C375" s="4"/>
    </row>
    <row r="376" spans="1:3" x14ac:dyDescent="0.25">
      <c r="A376" s="3">
        <v>38396</v>
      </c>
      <c r="B376" s="4"/>
      <c r="C376" s="4"/>
    </row>
    <row r="377" spans="1:3" x14ac:dyDescent="0.25">
      <c r="A377" s="3">
        <v>38403</v>
      </c>
      <c r="B377" s="4"/>
      <c r="C377" s="4"/>
    </row>
    <row r="378" spans="1:3" x14ac:dyDescent="0.25">
      <c r="A378" s="3">
        <v>38410</v>
      </c>
      <c r="B378" s="4"/>
      <c r="C378" s="4"/>
    </row>
    <row r="379" spans="1:3" x14ac:dyDescent="0.25">
      <c r="A379" s="3">
        <v>38417</v>
      </c>
      <c r="B379" s="4"/>
      <c r="C379" s="4"/>
    </row>
    <row r="380" spans="1:3" x14ac:dyDescent="0.25">
      <c r="A380" s="3">
        <v>38424</v>
      </c>
      <c r="B380" s="4"/>
      <c r="C380" s="4"/>
    </row>
    <row r="381" spans="1:3" x14ac:dyDescent="0.25">
      <c r="A381" s="3">
        <v>38431</v>
      </c>
      <c r="B381" s="4"/>
      <c r="C381" s="4"/>
    </row>
    <row r="382" spans="1:3" x14ac:dyDescent="0.25">
      <c r="A382" s="3">
        <v>38438</v>
      </c>
      <c r="B382" s="4"/>
      <c r="C382" s="4"/>
    </row>
    <row r="383" spans="1:3" x14ac:dyDescent="0.25">
      <c r="A383" s="3">
        <v>38445</v>
      </c>
      <c r="B383" s="4"/>
      <c r="C383" s="4"/>
    </row>
    <row r="384" spans="1:3" x14ac:dyDescent="0.25">
      <c r="A384" s="3">
        <v>38452</v>
      </c>
      <c r="B384" s="4"/>
      <c r="C384" s="4"/>
    </row>
    <row r="385" spans="1:3" x14ac:dyDescent="0.25">
      <c r="A385" s="3">
        <v>38459</v>
      </c>
      <c r="B385" s="4"/>
      <c r="C385" s="4"/>
    </row>
    <row r="386" spans="1:3" x14ac:dyDescent="0.25">
      <c r="A386" s="3">
        <v>38466</v>
      </c>
      <c r="B386" s="4"/>
      <c r="C386" s="4"/>
    </row>
    <row r="387" spans="1:3" x14ac:dyDescent="0.25">
      <c r="A387" s="3">
        <v>38473</v>
      </c>
      <c r="B387" s="4"/>
      <c r="C387" s="4"/>
    </row>
    <row r="388" spans="1:3" x14ac:dyDescent="0.25">
      <c r="A388" s="3">
        <v>38480</v>
      </c>
      <c r="B388" s="4"/>
      <c r="C388" s="4"/>
    </row>
    <row r="389" spans="1:3" x14ac:dyDescent="0.25">
      <c r="A389" s="3">
        <v>38487</v>
      </c>
      <c r="B389" s="4"/>
      <c r="C389" s="4"/>
    </row>
    <row r="390" spans="1:3" x14ac:dyDescent="0.25">
      <c r="A390" s="3">
        <v>38494</v>
      </c>
      <c r="B390" s="4"/>
      <c r="C390" s="4"/>
    </row>
    <row r="391" spans="1:3" x14ac:dyDescent="0.25">
      <c r="A391" s="3">
        <v>38501</v>
      </c>
      <c r="B391" s="4"/>
      <c r="C391" s="4"/>
    </row>
    <row r="392" spans="1:3" x14ac:dyDescent="0.25">
      <c r="A392" s="3">
        <v>38508</v>
      </c>
      <c r="B392" s="4"/>
      <c r="C392" s="4"/>
    </row>
    <row r="393" spans="1:3" x14ac:dyDescent="0.25">
      <c r="A393" s="3">
        <v>38515</v>
      </c>
      <c r="B393" s="4"/>
      <c r="C393" s="4"/>
    </row>
    <row r="394" spans="1:3" x14ac:dyDescent="0.25">
      <c r="A394" s="3">
        <v>38522</v>
      </c>
      <c r="B394" s="4"/>
      <c r="C394" s="4"/>
    </row>
    <row r="395" spans="1:3" x14ac:dyDescent="0.25">
      <c r="A395" s="3">
        <v>38529</v>
      </c>
      <c r="B395" s="4"/>
      <c r="C395" s="4"/>
    </row>
    <row r="396" spans="1:3" x14ac:dyDescent="0.25">
      <c r="A396" s="3">
        <v>38536</v>
      </c>
      <c r="B396" s="4"/>
      <c r="C396" s="4"/>
    </row>
    <row r="397" spans="1:3" x14ac:dyDescent="0.25">
      <c r="A397" s="3">
        <v>38543</v>
      </c>
      <c r="B397" s="4"/>
      <c r="C397" s="4"/>
    </row>
    <row r="398" spans="1:3" x14ac:dyDescent="0.25">
      <c r="A398" s="3">
        <v>38550</v>
      </c>
      <c r="B398" s="4"/>
      <c r="C398" s="4"/>
    </row>
    <row r="399" spans="1:3" x14ac:dyDescent="0.25">
      <c r="A399" s="3">
        <v>38557</v>
      </c>
      <c r="B399" s="4"/>
      <c r="C399" s="4"/>
    </row>
    <row r="400" spans="1:3" x14ac:dyDescent="0.25">
      <c r="A400" s="3">
        <v>38564</v>
      </c>
      <c r="B400" s="4"/>
      <c r="C400" s="4"/>
    </row>
    <row r="401" spans="1:3" x14ac:dyDescent="0.25">
      <c r="A401" s="3">
        <v>38571</v>
      </c>
      <c r="B401" s="4"/>
      <c r="C401" s="4"/>
    </row>
    <row r="402" spans="1:3" x14ac:dyDescent="0.25">
      <c r="A402" s="3">
        <v>38578</v>
      </c>
      <c r="B402" s="4"/>
      <c r="C402" s="4"/>
    </row>
    <row r="403" spans="1:3" x14ac:dyDescent="0.25">
      <c r="A403" s="3">
        <v>38585</v>
      </c>
      <c r="B403" s="4"/>
      <c r="C403" s="4"/>
    </row>
    <row r="404" spans="1:3" x14ac:dyDescent="0.25">
      <c r="A404" s="3">
        <v>38592</v>
      </c>
      <c r="B404" s="4"/>
      <c r="C404" s="4"/>
    </row>
    <row r="405" spans="1:3" x14ac:dyDescent="0.25">
      <c r="A405" s="3">
        <v>38599</v>
      </c>
      <c r="B405" s="4"/>
      <c r="C405" s="4"/>
    </row>
    <row r="406" spans="1:3" x14ac:dyDescent="0.25">
      <c r="A406" s="3">
        <v>38606</v>
      </c>
      <c r="B406" s="4"/>
      <c r="C406" s="4"/>
    </row>
    <row r="407" spans="1:3" x14ac:dyDescent="0.25">
      <c r="A407" s="3">
        <v>38613</v>
      </c>
      <c r="B407" s="4"/>
      <c r="C407" s="4"/>
    </row>
    <row r="408" spans="1:3" x14ac:dyDescent="0.25">
      <c r="A408" s="3">
        <v>38620</v>
      </c>
      <c r="B408" s="4"/>
      <c r="C408" s="4"/>
    </row>
    <row r="409" spans="1:3" x14ac:dyDescent="0.25">
      <c r="A409" s="3">
        <v>38627</v>
      </c>
      <c r="B409" s="4"/>
      <c r="C409" s="4"/>
    </row>
    <row r="410" spans="1:3" x14ac:dyDescent="0.25">
      <c r="A410" s="3">
        <v>38634</v>
      </c>
      <c r="B410" s="4"/>
      <c r="C410" s="4"/>
    </row>
    <row r="411" spans="1:3" x14ac:dyDescent="0.25">
      <c r="A411" s="3">
        <v>38641</v>
      </c>
      <c r="B411" s="4"/>
      <c r="C411" s="4"/>
    </row>
    <row r="412" spans="1:3" x14ac:dyDescent="0.25">
      <c r="A412" s="3">
        <v>38648</v>
      </c>
      <c r="B412" s="4"/>
      <c r="C412" s="4"/>
    </row>
    <row r="413" spans="1:3" x14ac:dyDescent="0.25">
      <c r="A413" s="3">
        <v>38655</v>
      </c>
      <c r="B413" s="4"/>
      <c r="C413" s="4"/>
    </row>
    <row r="414" spans="1:3" x14ac:dyDescent="0.25">
      <c r="A414" s="3">
        <v>38662</v>
      </c>
      <c r="B414" s="4"/>
      <c r="C414" s="4"/>
    </row>
    <row r="415" spans="1:3" x14ac:dyDescent="0.25">
      <c r="A415" s="3">
        <v>38669</v>
      </c>
      <c r="B415" s="4"/>
      <c r="C415" s="4"/>
    </row>
    <row r="416" spans="1:3" x14ac:dyDescent="0.25">
      <c r="A416" s="3">
        <v>38676</v>
      </c>
      <c r="B416" s="4"/>
      <c r="C416" s="4"/>
    </row>
    <row r="417" spans="1:3" x14ac:dyDescent="0.25">
      <c r="A417" s="3">
        <v>38683</v>
      </c>
      <c r="B417" s="4"/>
      <c r="C417" s="4"/>
    </row>
    <row r="418" spans="1:3" x14ac:dyDescent="0.25">
      <c r="A418" s="3">
        <v>38690</v>
      </c>
      <c r="B418" s="4"/>
      <c r="C418" s="4"/>
    </row>
    <row r="419" spans="1:3" x14ac:dyDescent="0.25">
      <c r="A419" s="3">
        <v>38697</v>
      </c>
      <c r="B419" s="4"/>
      <c r="C419" s="4"/>
    </row>
    <row r="420" spans="1:3" x14ac:dyDescent="0.25">
      <c r="A420" s="3">
        <v>38704</v>
      </c>
      <c r="B420" s="4"/>
      <c r="C420" s="4"/>
    </row>
    <row r="421" spans="1:3" x14ac:dyDescent="0.25">
      <c r="A421" s="3">
        <v>38711</v>
      </c>
      <c r="B421" s="4"/>
      <c r="C421" s="4"/>
    </row>
    <row r="422" spans="1:3" x14ac:dyDescent="0.25">
      <c r="A422" s="3">
        <v>38718</v>
      </c>
      <c r="B422" s="4"/>
      <c r="C422" s="4"/>
    </row>
    <row r="423" spans="1:3" x14ac:dyDescent="0.25">
      <c r="A423" s="3">
        <v>38725</v>
      </c>
      <c r="B423" s="4"/>
      <c r="C423" s="4"/>
    </row>
    <row r="424" spans="1:3" x14ac:dyDescent="0.25">
      <c r="A424" s="3">
        <v>38732</v>
      </c>
      <c r="B424" s="4"/>
      <c r="C424" s="4"/>
    </row>
    <row r="425" spans="1:3" x14ac:dyDescent="0.25">
      <c r="A425" s="3">
        <v>38739</v>
      </c>
      <c r="B425" s="4"/>
      <c r="C425" s="4"/>
    </row>
    <row r="426" spans="1:3" x14ac:dyDescent="0.25">
      <c r="A426" s="3">
        <v>38746</v>
      </c>
      <c r="B426" s="4"/>
      <c r="C426" s="4"/>
    </row>
    <row r="427" spans="1:3" x14ac:dyDescent="0.25">
      <c r="A427" s="3">
        <v>38753</v>
      </c>
      <c r="B427" s="4"/>
      <c r="C427" s="4"/>
    </row>
    <row r="428" spans="1:3" x14ac:dyDescent="0.25">
      <c r="A428" s="3">
        <v>38760</v>
      </c>
      <c r="B428" s="4"/>
      <c r="C428" s="4"/>
    </row>
    <row r="429" spans="1:3" x14ac:dyDescent="0.25">
      <c r="A429" s="3">
        <v>38767</v>
      </c>
      <c r="B429" s="4"/>
      <c r="C429" s="4"/>
    </row>
    <row r="430" spans="1:3" x14ac:dyDescent="0.25">
      <c r="A430" s="3">
        <v>38774</v>
      </c>
      <c r="B430" s="4"/>
      <c r="C430" s="4"/>
    </row>
    <row r="431" spans="1:3" x14ac:dyDescent="0.25">
      <c r="A431" s="3">
        <v>38781</v>
      </c>
      <c r="B431" s="4"/>
      <c r="C431" s="4"/>
    </row>
    <row r="432" spans="1:3" x14ac:dyDescent="0.25">
      <c r="A432" s="3">
        <v>38788</v>
      </c>
      <c r="B432" s="4"/>
      <c r="C432" s="4"/>
    </row>
    <row r="433" spans="1:3" x14ac:dyDescent="0.25">
      <c r="A433" s="3">
        <v>38795</v>
      </c>
      <c r="B433" s="4"/>
      <c r="C433" s="4"/>
    </row>
    <row r="434" spans="1:3" x14ac:dyDescent="0.25">
      <c r="A434" s="3">
        <v>38802</v>
      </c>
      <c r="B434" s="4"/>
      <c r="C434" s="4"/>
    </row>
    <row r="435" spans="1:3" x14ac:dyDescent="0.25">
      <c r="A435" s="3">
        <v>38809</v>
      </c>
      <c r="B435" s="4"/>
      <c r="C435" s="4"/>
    </row>
    <row r="436" spans="1:3" x14ac:dyDescent="0.25">
      <c r="A436" s="3">
        <v>38816</v>
      </c>
      <c r="B436" s="4"/>
      <c r="C436" s="4"/>
    </row>
    <row r="437" spans="1:3" x14ac:dyDescent="0.25">
      <c r="A437" s="3">
        <v>38823</v>
      </c>
      <c r="B437" s="4"/>
      <c r="C437" s="4"/>
    </row>
    <row r="438" spans="1:3" x14ac:dyDescent="0.25">
      <c r="A438" s="3">
        <v>38830</v>
      </c>
      <c r="B438" s="4"/>
      <c r="C438" s="4"/>
    </row>
    <row r="439" spans="1:3" x14ac:dyDescent="0.25">
      <c r="A439" s="3">
        <v>38837</v>
      </c>
      <c r="B439" s="4"/>
      <c r="C439" s="4"/>
    </row>
    <row r="440" spans="1:3" x14ac:dyDescent="0.25">
      <c r="A440" s="3">
        <v>38844</v>
      </c>
      <c r="B440" s="4"/>
      <c r="C440" s="4"/>
    </row>
    <row r="441" spans="1:3" x14ac:dyDescent="0.25">
      <c r="A441" s="3">
        <v>38851</v>
      </c>
      <c r="B441" s="4"/>
      <c r="C441" s="4"/>
    </row>
    <row r="442" spans="1:3" x14ac:dyDescent="0.25">
      <c r="A442" s="3">
        <v>38858</v>
      </c>
      <c r="B442" s="4"/>
      <c r="C442" s="4"/>
    </row>
    <row r="443" spans="1:3" x14ac:dyDescent="0.25">
      <c r="A443" s="3">
        <v>38865</v>
      </c>
      <c r="B443" s="4"/>
      <c r="C443" s="4"/>
    </row>
    <row r="444" spans="1:3" x14ac:dyDescent="0.25">
      <c r="A444" s="3">
        <v>38872</v>
      </c>
      <c r="B444" s="4"/>
      <c r="C444" s="4"/>
    </row>
    <row r="445" spans="1:3" x14ac:dyDescent="0.25">
      <c r="A445" s="3">
        <v>38879</v>
      </c>
      <c r="B445" s="4"/>
      <c r="C445" s="4"/>
    </row>
    <row r="446" spans="1:3" x14ac:dyDescent="0.25">
      <c r="A446" s="3">
        <v>38886</v>
      </c>
      <c r="B446" s="4"/>
      <c r="C446" s="4"/>
    </row>
    <row r="447" spans="1:3" x14ac:dyDescent="0.25">
      <c r="A447" s="3">
        <v>38893</v>
      </c>
      <c r="B447" s="4"/>
      <c r="C447" s="4"/>
    </row>
    <row r="448" spans="1:3" x14ac:dyDescent="0.25">
      <c r="A448" s="3">
        <v>38900</v>
      </c>
      <c r="B448" s="4"/>
      <c r="C448" s="4"/>
    </row>
    <row r="449" spans="1:3" x14ac:dyDescent="0.25">
      <c r="A449" s="3">
        <v>38907</v>
      </c>
      <c r="B449" s="4"/>
      <c r="C449" s="4"/>
    </row>
    <row r="450" spans="1:3" x14ac:dyDescent="0.25">
      <c r="A450" s="3">
        <v>38914</v>
      </c>
      <c r="B450" s="4"/>
      <c r="C450" s="4"/>
    </row>
    <row r="451" spans="1:3" x14ac:dyDescent="0.25">
      <c r="A451" s="3">
        <v>38921</v>
      </c>
      <c r="B451" s="4"/>
      <c r="C451" s="4"/>
    </row>
    <row r="452" spans="1:3" x14ac:dyDescent="0.25">
      <c r="A452" s="3">
        <v>38928</v>
      </c>
      <c r="B452" s="4"/>
      <c r="C452" s="4"/>
    </row>
    <row r="453" spans="1:3" x14ac:dyDescent="0.25">
      <c r="A453" s="3">
        <v>38935</v>
      </c>
      <c r="B453" s="4"/>
      <c r="C453" s="4"/>
    </row>
    <row r="454" spans="1:3" x14ac:dyDescent="0.25">
      <c r="A454" s="3">
        <v>38942</v>
      </c>
      <c r="B454" s="4"/>
      <c r="C454" s="4"/>
    </row>
    <row r="455" spans="1:3" x14ac:dyDescent="0.25">
      <c r="A455" s="3">
        <v>38949</v>
      </c>
      <c r="B455" s="4"/>
      <c r="C455" s="4"/>
    </row>
    <row r="456" spans="1:3" x14ac:dyDescent="0.25">
      <c r="A456" s="3">
        <v>38956</v>
      </c>
      <c r="B456" s="4"/>
      <c r="C456" s="4"/>
    </row>
    <row r="457" spans="1:3" x14ac:dyDescent="0.25">
      <c r="A457" s="3">
        <v>38963</v>
      </c>
      <c r="B457" s="4"/>
      <c r="C457" s="4"/>
    </row>
    <row r="458" spans="1:3" x14ac:dyDescent="0.25">
      <c r="A458" s="3">
        <v>38970</v>
      </c>
      <c r="B458" s="4"/>
      <c r="C458" s="4"/>
    </row>
    <row r="459" spans="1:3" x14ac:dyDescent="0.25">
      <c r="A459" s="3">
        <v>38977</v>
      </c>
      <c r="B459" s="4"/>
      <c r="C459" s="4"/>
    </row>
    <row r="460" spans="1:3" x14ac:dyDescent="0.25">
      <c r="A460" s="3">
        <v>38984</v>
      </c>
      <c r="B460" s="4"/>
      <c r="C460" s="4"/>
    </row>
    <row r="461" spans="1:3" x14ac:dyDescent="0.25">
      <c r="A461" s="3">
        <v>38991</v>
      </c>
      <c r="B461" s="4"/>
      <c r="C461" s="4"/>
    </row>
    <row r="462" spans="1:3" x14ac:dyDescent="0.25">
      <c r="A462" s="3">
        <v>38998</v>
      </c>
      <c r="B462" s="4"/>
      <c r="C462" s="4"/>
    </row>
    <row r="463" spans="1:3" x14ac:dyDescent="0.25">
      <c r="A463" s="3">
        <v>39005</v>
      </c>
      <c r="B463" s="4"/>
      <c r="C463" s="4"/>
    </row>
    <row r="464" spans="1:3" x14ac:dyDescent="0.25">
      <c r="A464" s="3">
        <v>39012</v>
      </c>
      <c r="B464" s="4"/>
      <c r="C464" s="4"/>
    </row>
    <row r="465" spans="1:3" x14ac:dyDescent="0.25">
      <c r="A465" s="3">
        <v>39019</v>
      </c>
      <c r="B465" s="4"/>
      <c r="C465" s="4"/>
    </row>
    <row r="466" spans="1:3" x14ac:dyDescent="0.25">
      <c r="A466" s="3">
        <v>39026</v>
      </c>
      <c r="B466" s="4"/>
      <c r="C466" s="4"/>
    </row>
    <row r="467" spans="1:3" x14ac:dyDescent="0.25">
      <c r="A467" s="3">
        <v>39033</v>
      </c>
      <c r="B467" s="4"/>
      <c r="C467" s="4"/>
    </row>
    <row r="468" spans="1:3" x14ac:dyDescent="0.25">
      <c r="A468" s="3">
        <v>39040</v>
      </c>
      <c r="B468" s="4"/>
      <c r="C468" s="4"/>
    </row>
    <row r="469" spans="1:3" x14ac:dyDescent="0.25">
      <c r="A469" s="3">
        <v>39047</v>
      </c>
      <c r="B469" s="4"/>
      <c r="C469" s="4"/>
    </row>
    <row r="470" spans="1:3" x14ac:dyDescent="0.25">
      <c r="A470" s="3">
        <v>39054</v>
      </c>
      <c r="B470" s="4"/>
      <c r="C470" s="4"/>
    </row>
    <row r="471" spans="1:3" x14ac:dyDescent="0.25">
      <c r="A471" s="3">
        <v>39061</v>
      </c>
      <c r="B471" s="4"/>
      <c r="C471" s="4"/>
    </row>
    <row r="472" spans="1:3" x14ac:dyDescent="0.25">
      <c r="A472" s="3">
        <v>39068</v>
      </c>
      <c r="B472" s="4"/>
      <c r="C472" s="4"/>
    </row>
    <row r="473" spans="1:3" x14ac:dyDescent="0.25">
      <c r="A473" s="3">
        <v>39075</v>
      </c>
      <c r="B473" s="4"/>
      <c r="C473" s="4"/>
    </row>
    <row r="474" spans="1:3" x14ac:dyDescent="0.25">
      <c r="A474" s="3">
        <v>39082</v>
      </c>
      <c r="B474" s="4"/>
      <c r="C474" s="4"/>
    </row>
    <row r="475" spans="1:3" x14ac:dyDescent="0.25">
      <c r="A475" s="3">
        <v>39089</v>
      </c>
      <c r="B475" s="4"/>
      <c r="C475" s="4"/>
    </row>
    <row r="476" spans="1:3" x14ac:dyDescent="0.25">
      <c r="A476" s="3">
        <v>39096</v>
      </c>
      <c r="B476" s="4"/>
      <c r="C476" s="4"/>
    </row>
    <row r="477" spans="1:3" x14ac:dyDescent="0.25">
      <c r="A477" s="3">
        <v>39103</v>
      </c>
      <c r="B477" s="4"/>
      <c r="C477" s="4"/>
    </row>
    <row r="478" spans="1:3" x14ac:dyDescent="0.25">
      <c r="A478" s="3">
        <v>39110</v>
      </c>
      <c r="B478" s="4"/>
      <c r="C478" s="4"/>
    </row>
    <row r="479" spans="1:3" x14ac:dyDescent="0.25">
      <c r="A479" s="3">
        <v>39117</v>
      </c>
      <c r="B479" s="4"/>
      <c r="C479" s="4"/>
    </row>
    <row r="480" spans="1:3" x14ac:dyDescent="0.25">
      <c r="A480" s="3">
        <v>39124</v>
      </c>
      <c r="B480" s="4"/>
      <c r="C480" s="4"/>
    </row>
    <row r="481" spans="1:3" x14ac:dyDescent="0.25">
      <c r="A481" s="3">
        <v>39131</v>
      </c>
      <c r="B481" s="4"/>
      <c r="C481" s="4"/>
    </row>
    <row r="482" spans="1:3" x14ac:dyDescent="0.25">
      <c r="A482" s="3">
        <v>39138</v>
      </c>
      <c r="B482" s="4"/>
      <c r="C482" s="4"/>
    </row>
    <row r="483" spans="1:3" x14ac:dyDescent="0.25">
      <c r="A483" s="3">
        <v>39145</v>
      </c>
      <c r="B483" s="4"/>
      <c r="C483" s="4"/>
    </row>
    <row r="484" spans="1:3" x14ac:dyDescent="0.25">
      <c r="A484" s="3">
        <v>39152</v>
      </c>
      <c r="B484" s="4"/>
      <c r="C484" s="4"/>
    </row>
    <row r="485" spans="1:3" x14ac:dyDescent="0.25">
      <c r="A485" s="3">
        <v>39159</v>
      </c>
      <c r="B485" s="4"/>
      <c r="C485" s="4"/>
    </row>
    <row r="486" spans="1:3" x14ac:dyDescent="0.25">
      <c r="A486" s="3">
        <v>39166</v>
      </c>
      <c r="B486" s="4"/>
      <c r="C486" s="4"/>
    </row>
    <row r="487" spans="1:3" x14ac:dyDescent="0.25">
      <c r="A487" s="3">
        <v>39173</v>
      </c>
      <c r="B487" s="4"/>
      <c r="C487" s="4"/>
    </row>
    <row r="488" spans="1:3" x14ac:dyDescent="0.25">
      <c r="A488" s="3">
        <v>39180</v>
      </c>
      <c r="B488" s="4"/>
      <c r="C488" s="4"/>
    </row>
    <row r="489" spans="1:3" x14ac:dyDescent="0.25">
      <c r="A489" s="3">
        <v>39187</v>
      </c>
      <c r="B489" s="4"/>
      <c r="C489" s="4"/>
    </row>
    <row r="490" spans="1:3" x14ac:dyDescent="0.25">
      <c r="A490" s="3">
        <v>39194</v>
      </c>
      <c r="B490" s="4"/>
      <c r="C490" s="4"/>
    </row>
    <row r="491" spans="1:3" x14ac:dyDescent="0.25">
      <c r="A491" s="3">
        <v>39201</v>
      </c>
      <c r="B491" s="4"/>
      <c r="C491" s="4"/>
    </row>
    <row r="492" spans="1:3" x14ac:dyDescent="0.25">
      <c r="A492" s="3">
        <v>39208</v>
      </c>
      <c r="B492" s="4"/>
      <c r="C492" s="4"/>
    </row>
    <row r="493" spans="1:3" x14ac:dyDescent="0.25">
      <c r="A493" s="3">
        <v>39215</v>
      </c>
      <c r="B493" s="4"/>
      <c r="C493" s="4"/>
    </row>
    <row r="494" spans="1:3" x14ac:dyDescent="0.25">
      <c r="A494" s="3">
        <v>39222</v>
      </c>
      <c r="B494" s="4"/>
      <c r="C494" s="4"/>
    </row>
    <row r="495" spans="1:3" x14ac:dyDescent="0.25">
      <c r="A495" s="3">
        <v>39229</v>
      </c>
      <c r="B495" s="4"/>
      <c r="C495" s="4"/>
    </row>
    <row r="496" spans="1:3" x14ac:dyDescent="0.25">
      <c r="A496" s="3">
        <v>39236</v>
      </c>
      <c r="B496" s="4"/>
      <c r="C496" s="4"/>
    </row>
    <row r="497" spans="1:3" x14ac:dyDescent="0.25">
      <c r="A497" s="3">
        <v>39243</v>
      </c>
      <c r="B497" s="4"/>
      <c r="C497" s="4"/>
    </row>
    <row r="498" spans="1:3" x14ac:dyDescent="0.25">
      <c r="A498" s="3">
        <v>39250</v>
      </c>
      <c r="B498" s="4"/>
      <c r="C498" s="4"/>
    </row>
    <row r="499" spans="1:3" x14ac:dyDescent="0.25">
      <c r="A499" s="3">
        <v>39257</v>
      </c>
      <c r="B499" s="4"/>
      <c r="C499" s="4"/>
    </row>
    <row r="500" spans="1:3" x14ac:dyDescent="0.25">
      <c r="A500" s="3">
        <v>39264</v>
      </c>
      <c r="B500" s="4"/>
      <c r="C500" s="4"/>
    </row>
    <row r="501" spans="1:3" x14ac:dyDescent="0.25">
      <c r="A501" s="3">
        <v>39271</v>
      </c>
      <c r="B501" s="4"/>
      <c r="C501" s="4"/>
    </row>
    <row r="502" spans="1:3" x14ac:dyDescent="0.25">
      <c r="A502" s="3">
        <v>39278</v>
      </c>
      <c r="B502" s="4"/>
      <c r="C502" s="4"/>
    </row>
    <row r="503" spans="1:3" x14ac:dyDescent="0.25">
      <c r="A503" s="3">
        <v>39285</v>
      </c>
      <c r="B503" s="4"/>
      <c r="C503" s="4"/>
    </row>
    <row r="504" spans="1:3" x14ac:dyDescent="0.25">
      <c r="A504" s="3">
        <v>39292</v>
      </c>
      <c r="B504" s="4"/>
      <c r="C504" s="4"/>
    </row>
    <row r="505" spans="1:3" x14ac:dyDescent="0.25">
      <c r="A505" s="3">
        <v>39299</v>
      </c>
      <c r="B505" s="4"/>
      <c r="C505" s="4"/>
    </row>
    <row r="506" spans="1:3" x14ac:dyDescent="0.25">
      <c r="A506" s="3">
        <v>39306</v>
      </c>
      <c r="B506" s="4"/>
      <c r="C506" s="4"/>
    </row>
    <row r="507" spans="1:3" x14ac:dyDescent="0.25">
      <c r="A507" s="3">
        <v>39313</v>
      </c>
      <c r="B507" s="4"/>
      <c r="C507" s="4"/>
    </row>
    <row r="508" spans="1:3" x14ac:dyDescent="0.25">
      <c r="A508" s="3">
        <v>39320</v>
      </c>
      <c r="B508" s="4"/>
      <c r="C508" s="4"/>
    </row>
    <row r="509" spans="1:3" x14ac:dyDescent="0.25">
      <c r="A509" s="3">
        <v>39327</v>
      </c>
      <c r="B509" s="4"/>
      <c r="C509" s="4"/>
    </row>
    <row r="510" spans="1:3" x14ac:dyDescent="0.25">
      <c r="A510" s="3">
        <v>39334</v>
      </c>
      <c r="B510" s="4"/>
      <c r="C510" s="4"/>
    </row>
    <row r="511" spans="1:3" x14ac:dyDescent="0.25">
      <c r="A511" s="3">
        <v>39341</v>
      </c>
      <c r="B511" s="4"/>
      <c r="C511" s="4"/>
    </row>
    <row r="512" spans="1:3" x14ac:dyDescent="0.25">
      <c r="A512" s="3">
        <v>39348</v>
      </c>
      <c r="B512" s="4"/>
      <c r="C512" s="4"/>
    </row>
    <row r="513" spans="1:3" x14ac:dyDescent="0.25">
      <c r="A513" s="3">
        <v>39355</v>
      </c>
      <c r="B513" s="4"/>
      <c r="C513" s="4"/>
    </row>
    <row r="514" spans="1:3" x14ac:dyDescent="0.25">
      <c r="A514" s="3">
        <v>39362</v>
      </c>
      <c r="B514" s="4"/>
      <c r="C514" s="4"/>
    </row>
    <row r="515" spans="1:3" x14ac:dyDescent="0.25">
      <c r="A515" s="3">
        <v>39369</v>
      </c>
      <c r="B515" s="4"/>
      <c r="C515" s="4"/>
    </row>
    <row r="516" spans="1:3" x14ac:dyDescent="0.25">
      <c r="A516" s="3">
        <v>39376</v>
      </c>
      <c r="B516" s="4"/>
      <c r="C516" s="4"/>
    </row>
    <row r="517" spans="1:3" x14ac:dyDescent="0.25">
      <c r="A517" s="3">
        <v>39383</v>
      </c>
      <c r="B517" s="4"/>
      <c r="C517" s="4"/>
    </row>
    <row r="518" spans="1:3" x14ac:dyDescent="0.25">
      <c r="A518" s="3">
        <v>39390</v>
      </c>
      <c r="B518" s="4"/>
      <c r="C518" s="4"/>
    </row>
    <row r="519" spans="1:3" x14ac:dyDescent="0.25">
      <c r="A519" s="3">
        <v>39397</v>
      </c>
      <c r="B519" s="4"/>
      <c r="C519" s="4"/>
    </row>
    <row r="520" spans="1:3" x14ac:dyDescent="0.25">
      <c r="A520" s="3">
        <v>39404</v>
      </c>
      <c r="B520" s="4"/>
      <c r="C520" s="4"/>
    </row>
    <row r="521" spans="1:3" x14ac:dyDescent="0.25">
      <c r="A521" s="3">
        <v>39411</v>
      </c>
      <c r="B521" s="4"/>
      <c r="C521" s="4"/>
    </row>
    <row r="522" spans="1:3" x14ac:dyDescent="0.25">
      <c r="A522" s="3">
        <v>39418</v>
      </c>
      <c r="B522" s="4"/>
      <c r="C522" s="4"/>
    </row>
    <row r="523" spans="1:3" x14ac:dyDescent="0.25">
      <c r="A523" s="3">
        <v>39425</v>
      </c>
      <c r="B523" s="4"/>
      <c r="C523" s="4"/>
    </row>
    <row r="524" spans="1:3" x14ac:dyDescent="0.25">
      <c r="A524" s="3">
        <v>39432</v>
      </c>
      <c r="B524" s="4"/>
      <c r="C524" s="4"/>
    </row>
    <row r="525" spans="1:3" x14ac:dyDescent="0.25">
      <c r="A525" s="3">
        <v>39439</v>
      </c>
      <c r="B525" s="4"/>
      <c r="C525" s="4"/>
    </row>
    <row r="526" spans="1:3" x14ac:dyDescent="0.25">
      <c r="A526" s="3">
        <v>39446</v>
      </c>
      <c r="B526" s="4"/>
      <c r="C526" s="4"/>
    </row>
    <row r="527" spans="1:3" x14ac:dyDescent="0.25">
      <c r="A527" s="3">
        <v>39453</v>
      </c>
      <c r="B527" s="4"/>
      <c r="C527" s="4"/>
    </row>
    <row r="528" spans="1:3" x14ac:dyDescent="0.25">
      <c r="A528" s="3">
        <v>39460</v>
      </c>
      <c r="B528" s="4"/>
      <c r="C528" s="4"/>
    </row>
    <row r="529" spans="1:3" x14ac:dyDescent="0.25">
      <c r="A529" s="3">
        <v>39467</v>
      </c>
      <c r="B529" s="4"/>
      <c r="C529" s="4"/>
    </row>
    <row r="530" spans="1:3" x14ac:dyDescent="0.25">
      <c r="A530" s="3">
        <v>39474</v>
      </c>
      <c r="B530" s="4"/>
      <c r="C530" s="4"/>
    </row>
    <row r="531" spans="1:3" x14ac:dyDescent="0.25">
      <c r="A531" s="3">
        <v>39481</v>
      </c>
      <c r="B531" s="4"/>
      <c r="C531" s="4"/>
    </row>
    <row r="532" spans="1:3" x14ac:dyDescent="0.25">
      <c r="A532" s="3">
        <v>39488</v>
      </c>
      <c r="B532" s="4"/>
      <c r="C532" s="4"/>
    </row>
    <row r="533" spans="1:3" x14ac:dyDescent="0.25">
      <c r="A533" s="3">
        <v>39495</v>
      </c>
      <c r="B533" s="4"/>
      <c r="C533" s="4"/>
    </row>
    <row r="534" spans="1:3" x14ac:dyDescent="0.25">
      <c r="A534" s="3">
        <v>39502</v>
      </c>
      <c r="B534" s="4"/>
      <c r="C534" s="4"/>
    </row>
    <row r="535" spans="1:3" x14ac:dyDescent="0.25">
      <c r="A535" s="3">
        <v>39509</v>
      </c>
      <c r="B535" s="4"/>
      <c r="C535" s="4"/>
    </row>
    <row r="536" spans="1:3" x14ac:dyDescent="0.25">
      <c r="A536" s="3">
        <v>39516</v>
      </c>
      <c r="B536" s="4"/>
      <c r="C536" s="4"/>
    </row>
    <row r="537" spans="1:3" x14ac:dyDescent="0.25">
      <c r="A537" s="3">
        <v>39523</v>
      </c>
      <c r="B537" s="4"/>
      <c r="C537" s="4"/>
    </row>
    <row r="538" spans="1:3" x14ac:dyDescent="0.25">
      <c r="A538" s="3">
        <v>39530</v>
      </c>
      <c r="B538" s="4"/>
      <c r="C538" s="4"/>
    </row>
    <row r="539" spans="1:3" x14ac:dyDescent="0.25">
      <c r="A539" s="3">
        <v>39537</v>
      </c>
      <c r="B539" s="4"/>
      <c r="C539" s="4"/>
    </row>
    <row r="540" spans="1:3" x14ac:dyDescent="0.25">
      <c r="A540" s="3">
        <v>39544</v>
      </c>
      <c r="B540" s="4"/>
      <c r="C540" s="4"/>
    </row>
    <row r="541" spans="1:3" x14ac:dyDescent="0.25">
      <c r="A541" s="3">
        <v>39551</v>
      </c>
      <c r="B541" s="4"/>
      <c r="C541" s="4"/>
    </row>
    <row r="542" spans="1:3" x14ac:dyDescent="0.25">
      <c r="A542" s="3">
        <v>39558</v>
      </c>
      <c r="B542" s="4"/>
      <c r="C542" s="4"/>
    </row>
    <row r="543" spans="1:3" x14ac:dyDescent="0.25">
      <c r="A543" s="3">
        <v>39565</v>
      </c>
      <c r="B543" s="4"/>
      <c r="C543" s="4"/>
    </row>
    <row r="544" spans="1:3" x14ac:dyDescent="0.25">
      <c r="A544" s="3">
        <v>39572</v>
      </c>
      <c r="B544" s="4"/>
      <c r="C544" s="4"/>
    </row>
    <row r="545" spans="1:3" x14ac:dyDescent="0.25">
      <c r="A545" s="3">
        <v>39579</v>
      </c>
      <c r="B545" s="4"/>
      <c r="C545" s="4"/>
    </row>
    <row r="546" spans="1:3" x14ac:dyDescent="0.25">
      <c r="A546" s="3">
        <v>39586</v>
      </c>
      <c r="B546" s="4"/>
      <c r="C546" s="4"/>
    </row>
    <row r="547" spans="1:3" x14ac:dyDescent="0.25">
      <c r="A547" s="3">
        <v>39593</v>
      </c>
      <c r="B547" s="4"/>
      <c r="C547" s="4"/>
    </row>
    <row r="548" spans="1:3" x14ac:dyDescent="0.25">
      <c r="A548" s="3">
        <v>39600</v>
      </c>
      <c r="B548" s="4"/>
      <c r="C548" s="4"/>
    </row>
    <row r="549" spans="1:3" x14ac:dyDescent="0.25">
      <c r="A549" s="3">
        <v>39607</v>
      </c>
      <c r="B549" s="4"/>
      <c r="C549" s="4"/>
    </row>
    <row r="550" spans="1:3" x14ac:dyDescent="0.25">
      <c r="A550" s="3">
        <v>39614</v>
      </c>
      <c r="B550" s="4"/>
      <c r="C550" s="4"/>
    </row>
    <row r="551" spans="1:3" x14ac:dyDescent="0.25">
      <c r="A551" s="3">
        <v>39621</v>
      </c>
      <c r="B551" s="4"/>
      <c r="C551" s="4"/>
    </row>
    <row r="552" spans="1:3" x14ac:dyDescent="0.25">
      <c r="A552" s="3">
        <v>39628</v>
      </c>
      <c r="B552" s="4"/>
      <c r="C552" s="4"/>
    </row>
    <row r="553" spans="1:3" x14ac:dyDescent="0.25">
      <c r="A553" s="3">
        <v>39635</v>
      </c>
      <c r="B553" s="4"/>
      <c r="C553" s="4"/>
    </row>
    <row r="554" spans="1:3" x14ac:dyDescent="0.25">
      <c r="A554" s="3">
        <v>39642</v>
      </c>
      <c r="B554" s="4"/>
      <c r="C554" s="4"/>
    </row>
    <row r="555" spans="1:3" x14ac:dyDescent="0.25">
      <c r="A555" s="3">
        <v>39649</v>
      </c>
      <c r="B555" s="4"/>
      <c r="C555" s="4"/>
    </row>
    <row r="556" spans="1:3" x14ac:dyDescent="0.25">
      <c r="A556" s="3">
        <v>39656</v>
      </c>
      <c r="B556" s="4"/>
      <c r="C556" s="4"/>
    </row>
    <row r="557" spans="1:3" x14ac:dyDescent="0.25">
      <c r="A557" s="3">
        <v>39663</v>
      </c>
      <c r="B557" s="4"/>
      <c r="C557" s="4"/>
    </row>
    <row r="558" spans="1:3" x14ac:dyDescent="0.25">
      <c r="A558" s="3">
        <v>39670</v>
      </c>
      <c r="B558" s="4"/>
      <c r="C558" s="4"/>
    </row>
    <row r="559" spans="1:3" x14ac:dyDescent="0.25">
      <c r="A559" s="3">
        <v>39677</v>
      </c>
      <c r="B559" s="4"/>
      <c r="C559" s="4"/>
    </row>
    <row r="560" spans="1:3" x14ac:dyDescent="0.25">
      <c r="A560" s="3">
        <v>39684</v>
      </c>
      <c r="B560" s="4"/>
      <c r="C560" s="4"/>
    </row>
    <row r="561" spans="1:3" x14ac:dyDescent="0.25">
      <c r="A561" s="3">
        <v>39691</v>
      </c>
      <c r="B561" s="4"/>
      <c r="C561" s="4"/>
    </row>
    <row r="562" spans="1:3" x14ac:dyDescent="0.25">
      <c r="A562" s="3">
        <v>39698</v>
      </c>
      <c r="B562" s="4"/>
      <c r="C562" s="4"/>
    </row>
    <row r="563" spans="1:3" x14ac:dyDescent="0.25">
      <c r="A563" s="3">
        <v>39705</v>
      </c>
      <c r="B563" s="4"/>
      <c r="C563" s="4"/>
    </row>
    <row r="564" spans="1:3" x14ac:dyDescent="0.25">
      <c r="A564" s="3">
        <v>39712</v>
      </c>
      <c r="B564" s="4"/>
      <c r="C564" s="4"/>
    </row>
    <row r="565" spans="1:3" x14ac:dyDescent="0.25">
      <c r="A565" s="3">
        <v>39719</v>
      </c>
      <c r="B565" s="4"/>
      <c r="C565" s="4"/>
    </row>
    <row r="566" spans="1:3" x14ac:dyDescent="0.25">
      <c r="A566" s="3">
        <v>39726</v>
      </c>
      <c r="B566" s="4"/>
      <c r="C566" s="4"/>
    </row>
    <row r="567" spans="1:3" x14ac:dyDescent="0.25">
      <c r="A567" s="3">
        <v>39733</v>
      </c>
      <c r="B567" s="4"/>
      <c r="C567" s="4"/>
    </row>
    <row r="568" spans="1:3" x14ac:dyDescent="0.25">
      <c r="A568" s="3">
        <v>39740</v>
      </c>
      <c r="B568" s="4"/>
      <c r="C568" s="4"/>
    </row>
    <row r="569" spans="1:3" x14ac:dyDescent="0.25">
      <c r="A569" s="3">
        <v>39747</v>
      </c>
      <c r="B569" s="4"/>
      <c r="C569" s="4"/>
    </row>
    <row r="570" spans="1:3" x14ac:dyDescent="0.25">
      <c r="A570" s="3">
        <v>39754</v>
      </c>
      <c r="B570" s="4"/>
      <c r="C570" s="4"/>
    </row>
    <row r="571" spans="1:3" x14ac:dyDescent="0.25">
      <c r="A571" s="3">
        <v>39761</v>
      </c>
      <c r="B571" s="4"/>
      <c r="C571" s="4"/>
    </row>
    <row r="572" spans="1:3" x14ac:dyDescent="0.25">
      <c r="A572" s="3">
        <v>39768</v>
      </c>
      <c r="B572" s="4"/>
      <c r="C572" s="4"/>
    </row>
    <row r="573" spans="1:3" x14ac:dyDescent="0.25">
      <c r="A573" s="3">
        <v>39775</v>
      </c>
      <c r="B573" s="4"/>
      <c r="C573" s="4"/>
    </row>
    <row r="574" spans="1:3" x14ac:dyDescent="0.25">
      <c r="A574" s="3">
        <v>39782</v>
      </c>
      <c r="B574" s="4"/>
      <c r="C574" s="4"/>
    </row>
    <row r="575" spans="1:3" x14ac:dyDescent="0.25">
      <c r="A575" s="3">
        <v>39789</v>
      </c>
      <c r="B575" s="4"/>
      <c r="C575" s="4"/>
    </row>
    <row r="576" spans="1:3" x14ac:dyDescent="0.25">
      <c r="A576" s="3">
        <v>39796</v>
      </c>
      <c r="B576" s="4"/>
      <c r="C576" s="4"/>
    </row>
    <row r="577" spans="1:3" x14ac:dyDescent="0.25">
      <c r="A577" s="3">
        <v>39803</v>
      </c>
      <c r="B577" s="4"/>
      <c r="C577" s="4"/>
    </row>
    <row r="578" spans="1:3" x14ac:dyDescent="0.25">
      <c r="A578" s="3">
        <v>39810</v>
      </c>
      <c r="B578" s="4"/>
      <c r="C578" s="4"/>
    </row>
    <row r="579" spans="1:3" x14ac:dyDescent="0.25">
      <c r="A579" s="3">
        <v>39817</v>
      </c>
      <c r="B579" s="4"/>
      <c r="C579" s="4"/>
    </row>
    <row r="580" spans="1:3" x14ac:dyDescent="0.25">
      <c r="A580" s="3">
        <v>39824</v>
      </c>
      <c r="B580" s="4"/>
      <c r="C580" s="4"/>
    </row>
    <row r="581" spans="1:3" x14ac:dyDescent="0.25">
      <c r="A581" s="3">
        <v>39831</v>
      </c>
      <c r="B581" s="4"/>
      <c r="C581" s="4"/>
    </row>
    <row r="582" spans="1:3" x14ac:dyDescent="0.25">
      <c r="A582" s="3">
        <v>39838</v>
      </c>
      <c r="B582" s="4"/>
      <c r="C582" s="4"/>
    </row>
    <row r="583" spans="1:3" x14ac:dyDescent="0.25">
      <c r="A583" s="3">
        <v>39845</v>
      </c>
      <c r="B583" s="4"/>
      <c r="C583" s="4"/>
    </row>
    <row r="584" spans="1:3" x14ac:dyDescent="0.25">
      <c r="A584" s="3">
        <v>39852</v>
      </c>
      <c r="B584" s="4"/>
      <c r="C584" s="4"/>
    </row>
    <row r="585" spans="1:3" x14ac:dyDescent="0.25">
      <c r="A585" s="3">
        <v>39859</v>
      </c>
      <c r="B585" s="4"/>
      <c r="C585" s="4"/>
    </row>
    <row r="586" spans="1:3" x14ac:dyDescent="0.25">
      <c r="A586" s="3">
        <v>39866</v>
      </c>
      <c r="B586" s="4"/>
      <c r="C586" s="4"/>
    </row>
    <row r="587" spans="1:3" x14ac:dyDescent="0.25">
      <c r="A587" s="3">
        <v>39873</v>
      </c>
      <c r="B587" s="4"/>
      <c r="C587" s="4"/>
    </row>
    <row r="588" spans="1:3" x14ac:dyDescent="0.25">
      <c r="A588" s="3">
        <v>39880</v>
      </c>
      <c r="B588" s="4"/>
      <c r="C588" s="4"/>
    </row>
    <row r="589" spans="1:3" x14ac:dyDescent="0.25">
      <c r="A589" s="3">
        <v>39887</v>
      </c>
      <c r="B589" s="4"/>
      <c r="C589" s="4"/>
    </row>
    <row r="590" spans="1:3" x14ac:dyDescent="0.25">
      <c r="A590" s="3">
        <v>39894</v>
      </c>
      <c r="B590" s="4"/>
      <c r="C590" s="4"/>
    </row>
    <row r="591" spans="1:3" x14ac:dyDescent="0.25">
      <c r="A591" s="3">
        <v>39901</v>
      </c>
      <c r="B591" s="4"/>
      <c r="C591" s="4"/>
    </row>
    <row r="592" spans="1:3" x14ac:dyDescent="0.25">
      <c r="A592" s="3">
        <v>39908</v>
      </c>
      <c r="B592" s="4"/>
      <c r="C592" s="4"/>
    </row>
    <row r="593" spans="1:3" x14ac:dyDescent="0.25">
      <c r="A593" s="3">
        <v>39915</v>
      </c>
      <c r="B593" s="4"/>
      <c r="C593" s="4"/>
    </row>
    <row r="594" spans="1:3" x14ac:dyDescent="0.25">
      <c r="A594" s="3">
        <v>39922</v>
      </c>
      <c r="B594" s="4"/>
      <c r="C594" s="4"/>
    </row>
    <row r="595" spans="1:3" x14ac:dyDescent="0.25">
      <c r="A595" s="3">
        <v>39929</v>
      </c>
      <c r="B595" s="4"/>
      <c r="C595" s="4"/>
    </row>
    <row r="596" spans="1:3" x14ac:dyDescent="0.25">
      <c r="A596" s="3">
        <v>39936</v>
      </c>
      <c r="B596" s="4"/>
      <c r="C596" s="4"/>
    </row>
    <row r="597" spans="1:3" x14ac:dyDescent="0.25">
      <c r="A597" s="3">
        <v>39943</v>
      </c>
      <c r="B597" s="4"/>
      <c r="C597" s="4"/>
    </row>
    <row r="598" spans="1:3" x14ac:dyDescent="0.25">
      <c r="A598" s="3">
        <v>39950</v>
      </c>
      <c r="B598" s="4"/>
      <c r="C598" s="4"/>
    </row>
    <row r="599" spans="1:3" x14ac:dyDescent="0.25">
      <c r="A599" s="3">
        <v>39957</v>
      </c>
      <c r="B599" s="4"/>
      <c r="C599" s="4"/>
    </row>
    <row r="600" spans="1:3" x14ac:dyDescent="0.25">
      <c r="A600" s="3">
        <v>39964</v>
      </c>
      <c r="B600" s="4"/>
      <c r="C600" s="4"/>
    </row>
    <row r="601" spans="1:3" x14ac:dyDescent="0.25">
      <c r="A601" s="3">
        <v>39971</v>
      </c>
      <c r="B601" s="4"/>
      <c r="C601" s="4"/>
    </row>
    <row r="602" spans="1:3" x14ac:dyDescent="0.25">
      <c r="A602" s="3">
        <v>39978</v>
      </c>
      <c r="B602" s="4"/>
      <c r="C602" s="4"/>
    </row>
    <row r="603" spans="1:3" x14ac:dyDescent="0.25">
      <c r="A603" s="3">
        <v>39985</v>
      </c>
      <c r="B603" s="4"/>
      <c r="C603" s="4"/>
    </row>
    <row r="604" spans="1:3" x14ac:dyDescent="0.25">
      <c r="A604" s="3">
        <v>39992</v>
      </c>
      <c r="B604" s="4"/>
      <c r="C604" s="4"/>
    </row>
    <row r="605" spans="1:3" x14ac:dyDescent="0.25">
      <c r="A605" s="3">
        <v>39999</v>
      </c>
      <c r="B605" s="4"/>
      <c r="C605" s="4"/>
    </row>
    <row r="606" spans="1:3" x14ac:dyDescent="0.25">
      <c r="A606" s="3">
        <v>40006</v>
      </c>
      <c r="B606" s="4"/>
      <c r="C606" s="4"/>
    </row>
    <row r="607" spans="1:3" x14ac:dyDescent="0.25">
      <c r="A607" s="3">
        <v>40013</v>
      </c>
      <c r="B607" s="4"/>
      <c r="C607" s="4"/>
    </row>
    <row r="608" spans="1:3" x14ac:dyDescent="0.25">
      <c r="A608" s="3">
        <v>40020</v>
      </c>
      <c r="B608" s="4"/>
      <c r="C608" s="4"/>
    </row>
    <row r="609" spans="1:3" x14ac:dyDescent="0.25">
      <c r="A609" s="3">
        <v>40027</v>
      </c>
      <c r="B609" s="4"/>
      <c r="C609" s="4"/>
    </row>
    <row r="610" spans="1:3" x14ac:dyDescent="0.25">
      <c r="A610" s="3">
        <v>40034</v>
      </c>
      <c r="B610" s="4"/>
      <c r="C610" s="4"/>
    </row>
    <row r="611" spans="1:3" x14ac:dyDescent="0.25">
      <c r="A611" s="3">
        <v>40041</v>
      </c>
      <c r="B611" s="4"/>
      <c r="C611" s="4"/>
    </row>
    <row r="612" spans="1:3" x14ac:dyDescent="0.25">
      <c r="A612" s="3">
        <v>40048</v>
      </c>
      <c r="B612" s="4"/>
      <c r="C612" s="4"/>
    </row>
    <row r="613" spans="1:3" x14ac:dyDescent="0.25">
      <c r="A613" s="3">
        <v>40055</v>
      </c>
      <c r="B613" s="4"/>
      <c r="C613" s="4"/>
    </row>
    <row r="614" spans="1:3" x14ac:dyDescent="0.25">
      <c r="A614" s="3">
        <v>40062</v>
      </c>
      <c r="B614" s="4"/>
      <c r="C614" s="4"/>
    </row>
    <row r="615" spans="1:3" x14ac:dyDescent="0.25">
      <c r="A615" s="3">
        <v>40069</v>
      </c>
      <c r="B615" s="4"/>
      <c r="C615" s="4"/>
    </row>
    <row r="616" spans="1:3" x14ac:dyDescent="0.25">
      <c r="A616" s="3">
        <v>40076</v>
      </c>
      <c r="B616" s="4"/>
      <c r="C616" s="4"/>
    </row>
    <row r="617" spans="1:3" x14ac:dyDescent="0.25">
      <c r="A617" s="3">
        <v>40083</v>
      </c>
      <c r="B617" s="4"/>
      <c r="C617" s="4"/>
    </row>
    <row r="618" spans="1:3" x14ac:dyDescent="0.25">
      <c r="A618" s="3">
        <v>40090</v>
      </c>
      <c r="B618" s="4"/>
      <c r="C618" s="4"/>
    </row>
    <row r="619" spans="1:3" x14ac:dyDescent="0.25">
      <c r="A619" s="3">
        <v>40097</v>
      </c>
      <c r="B619" s="4"/>
      <c r="C619" s="4"/>
    </row>
    <row r="620" spans="1:3" x14ac:dyDescent="0.25">
      <c r="A620" s="3">
        <v>40104</v>
      </c>
      <c r="B620" s="4"/>
      <c r="C620" s="4"/>
    </row>
    <row r="621" spans="1:3" x14ac:dyDescent="0.25">
      <c r="A621" s="3">
        <v>40111</v>
      </c>
      <c r="B621" s="4"/>
      <c r="C621" s="4"/>
    </row>
    <row r="622" spans="1:3" x14ac:dyDescent="0.25">
      <c r="A622" s="3">
        <v>40118</v>
      </c>
      <c r="B622" s="4"/>
      <c r="C622" s="4"/>
    </row>
    <row r="623" spans="1:3" x14ac:dyDescent="0.25">
      <c r="A623" s="3">
        <v>40125</v>
      </c>
      <c r="B623" s="4"/>
      <c r="C623" s="4"/>
    </row>
    <row r="624" spans="1:3" x14ac:dyDescent="0.25">
      <c r="A624" s="3">
        <v>40132</v>
      </c>
      <c r="B624" s="4"/>
      <c r="C624" s="4"/>
    </row>
    <row r="625" spans="1:3" x14ac:dyDescent="0.25">
      <c r="A625" s="3">
        <v>40139</v>
      </c>
      <c r="B625" s="4"/>
      <c r="C625" s="4"/>
    </row>
    <row r="626" spans="1:3" x14ac:dyDescent="0.25">
      <c r="A626" s="3">
        <v>40146</v>
      </c>
      <c r="B626" s="4"/>
      <c r="C626" s="4"/>
    </row>
    <row r="627" spans="1:3" x14ac:dyDescent="0.25">
      <c r="A627" s="3">
        <v>40153</v>
      </c>
      <c r="B627" s="4"/>
      <c r="C627" s="4"/>
    </row>
    <row r="628" spans="1:3" x14ac:dyDescent="0.25">
      <c r="A628" s="3">
        <v>40160</v>
      </c>
      <c r="B628" s="4"/>
      <c r="C628" s="4"/>
    </row>
    <row r="629" spans="1:3" x14ac:dyDescent="0.25">
      <c r="A629" s="3">
        <v>40167</v>
      </c>
      <c r="B629" s="4"/>
      <c r="C629" s="4"/>
    </row>
    <row r="630" spans="1:3" x14ac:dyDescent="0.25">
      <c r="A630" s="3">
        <v>40174</v>
      </c>
      <c r="B630" s="4"/>
      <c r="C630" s="4"/>
    </row>
    <row r="631" spans="1:3" x14ac:dyDescent="0.25">
      <c r="A631" s="3">
        <v>40181</v>
      </c>
      <c r="B631" s="4"/>
      <c r="C631" s="4"/>
    </row>
    <row r="632" spans="1:3" x14ac:dyDescent="0.25">
      <c r="A632" s="3">
        <v>40188</v>
      </c>
      <c r="B632" s="4"/>
      <c r="C632" s="4"/>
    </row>
    <row r="633" spans="1:3" x14ac:dyDescent="0.25">
      <c r="A633" s="3">
        <v>40195</v>
      </c>
      <c r="B633" s="4"/>
      <c r="C633" s="4"/>
    </row>
    <row r="634" spans="1:3" x14ac:dyDescent="0.25">
      <c r="A634" s="3">
        <v>40202</v>
      </c>
      <c r="B634" s="4"/>
      <c r="C634" s="4"/>
    </row>
    <row r="635" spans="1:3" x14ac:dyDescent="0.25">
      <c r="A635" s="3">
        <v>40209</v>
      </c>
      <c r="B635" s="4"/>
      <c r="C635" s="4"/>
    </row>
    <row r="636" spans="1:3" x14ac:dyDescent="0.25">
      <c r="A636" s="3">
        <v>40216</v>
      </c>
      <c r="B636" s="4"/>
      <c r="C636" s="4"/>
    </row>
    <row r="637" spans="1:3" x14ac:dyDescent="0.25">
      <c r="A637" s="3">
        <v>40223</v>
      </c>
      <c r="B637" s="4"/>
      <c r="C637" s="4"/>
    </row>
    <row r="638" spans="1:3" x14ac:dyDescent="0.25">
      <c r="A638" s="3">
        <v>40230</v>
      </c>
      <c r="B638" s="4"/>
      <c r="C638" s="4"/>
    </row>
    <row r="639" spans="1:3" x14ac:dyDescent="0.25">
      <c r="A639" s="3">
        <v>40237</v>
      </c>
      <c r="B639" s="4"/>
      <c r="C639" s="4"/>
    </row>
    <row r="640" spans="1:3" x14ac:dyDescent="0.25">
      <c r="A640" s="3">
        <v>40244</v>
      </c>
      <c r="B640" s="4"/>
      <c r="C640" s="4"/>
    </row>
    <row r="641" spans="1:3" x14ac:dyDescent="0.25">
      <c r="A641" s="3">
        <v>40251</v>
      </c>
      <c r="B641" s="4"/>
      <c r="C641" s="4"/>
    </row>
    <row r="642" spans="1:3" x14ac:dyDescent="0.25">
      <c r="A642" s="3">
        <v>40258</v>
      </c>
      <c r="B642" s="4"/>
      <c r="C642" s="4"/>
    </row>
    <row r="643" spans="1:3" x14ac:dyDescent="0.25">
      <c r="A643" s="3">
        <v>40265</v>
      </c>
      <c r="B643" s="4"/>
      <c r="C643" s="4"/>
    </row>
    <row r="644" spans="1:3" x14ac:dyDescent="0.25">
      <c r="A644" s="3">
        <v>40272</v>
      </c>
      <c r="B644" s="4"/>
      <c r="C644" s="4"/>
    </row>
    <row r="645" spans="1:3" x14ac:dyDescent="0.25">
      <c r="A645" s="3">
        <v>40279</v>
      </c>
      <c r="B645" s="4"/>
      <c r="C645" s="4"/>
    </row>
    <row r="646" spans="1:3" x14ac:dyDescent="0.25">
      <c r="A646" s="3">
        <v>40286</v>
      </c>
      <c r="B646" s="4"/>
      <c r="C646" s="4"/>
    </row>
    <row r="647" spans="1:3" x14ac:dyDescent="0.25">
      <c r="A647" s="3">
        <v>40293</v>
      </c>
      <c r="B647" s="4"/>
      <c r="C647" s="4"/>
    </row>
    <row r="648" spans="1:3" x14ac:dyDescent="0.25">
      <c r="A648" s="3">
        <v>40300</v>
      </c>
      <c r="B648" s="4"/>
      <c r="C648" s="4"/>
    </row>
    <row r="649" spans="1:3" x14ac:dyDescent="0.25">
      <c r="A649" s="3">
        <v>40307</v>
      </c>
      <c r="B649" s="4"/>
      <c r="C649" s="4"/>
    </row>
    <row r="650" spans="1:3" x14ac:dyDescent="0.25">
      <c r="A650" s="3">
        <v>40314</v>
      </c>
      <c r="B650" s="4"/>
      <c r="C650" s="4"/>
    </row>
    <row r="651" spans="1:3" x14ac:dyDescent="0.25">
      <c r="A651" s="3">
        <v>40321</v>
      </c>
      <c r="B651" s="4"/>
      <c r="C651" s="4"/>
    </row>
    <row r="652" spans="1:3" x14ac:dyDescent="0.25">
      <c r="A652" s="3">
        <v>40328</v>
      </c>
      <c r="B652" s="4"/>
      <c r="C652" s="4"/>
    </row>
    <row r="653" spans="1:3" x14ac:dyDescent="0.25">
      <c r="A653" s="3">
        <v>40335</v>
      </c>
      <c r="B653" s="4"/>
      <c r="C653" s="4"/>
    </row>
    <row r="654" spans="1:3" x14ac:dyDescent="0.25">
      <c r="A654" s="3">
        <v>40342</v>
      </c>
      <c r="B654" s="4"/>
      <c r="C654" s="4"/>
    </row>
    <row r="655" spans="1:3" x14ac:dyDescent="0.25">
      <c r="A655" s="3">
        <v>40349</v>
      </c>
      <c r="B655" s="4"/>
      <c r="C655" s="4"/>
    </row>
    <row r="656" spans="1:3" x14ac:dyDescent="0.25">
      <c r="A656" s="3">
        <v>40356</v>
      </c>
      <c r="B656" s="4"/>
      <c r="C656" s="4"/>
    </row>
    <row r="657" spans="1:3" x14ac:dyDescent="0.25">
      <c r="A657" s="3">
        <v>40363</v>
      </c>
      <c r="B657" s="4"/>
      <c r="C657" s="4"/>
    </row>
    <row r="658" spans="1:3" x14ac:dyDescent="0.25">
      <c r="A658" s="3">
        <v>40370</v>
      </c>
      <c r="B658" s="4"/>
      <c r="C658" s="4"/>
    </row>
    <row r="659" spans="1:3" x14ac:dyDescent="0.25">
      <c r="A659" s="3">
        <v>40377</v>
      </c>
      <c r="B659" s="4"/>
      <c r="C659" s="4"/>
    </row>
    <row r="660" spans="1:3" x14ac:dyDescent="0.25">
      <c r="A660" s="3">
        <v>40384</v>
      </c>
      <c r="B660" s="4"/>
      <c r="C660" s="4"/>
    </row>
    <row r="661" spans="1:3" x14ac:dyDescent="0.25">
      <c r="A661" s="3">
        <v>40391</v>
      </c>
      <c r="B661" s="4"/>
      <c r="C661" s="4"/>
    </row>
    <row r="662" spans="1:3" x14ac:dyDescent="0.25">
      <c r="A662" s="3">
        <v>40398</v>
      </c>
      <c r="B662" s="4"/>
      <c r="C662" s="4"/>
    </row>
    <row r="663" spans="1:3" x14ac:dyDescent="0.25">
      <c r="A663" s="3">
        <v>40405</v>
      </c>
      <c r="B663" s="4"/>
      <c r="C663" s="4"/>
    </row>
    <row r="664" spans="1:3" x14ac:dyDescent="0.25">
      <c r="A664" s="3">
        <v>40412</v>
      </c>
      <c r="B664" s="4"/>
      <c r="C664" s="4"/>
    </row>
    <row r="665" spans="1:3" x14ac:dyDescent="0.25">
      <c r="A665" s="3">
        <v>40419</v>
      </c>
      <c r="B665" s="4"/>
      <c r="C665" s="4"/>
    </row>
    <row r="666" spans="1:3" x14ac:dyDescent="0.25">
      <c r="A666" s="3">
        <v>40426</v>
      </c>
      <c r="B666" s="4"/>
      <c r="C666" s="4"/>
    </row>
    <row r="667" spans="1:3" x14ac:dyDescent="0.25">
      <c r="A667" s="3">
        <v>40433</v>
      </c>
      <c r="B667" s="4"/>
      <c r="C667" s="4"/>
    </row>
    <row r="668" spans="1:3" x14ac:dyDescent="0.25">
      <c r="A668" s="3">
        <v>40440</v>
      </c>
      <c r="B668" s="4"/>
      <c r="C668" s="4"/>
    </row>
    <row r="669" spans="1:3" x14ac:dyDescent="0.25">
      <c r="A669" s="3">
        <v>40447</v>
      </c>
      <c r="B669" s="4"/>
      <c r="C669" s="4"/>
    </row>
    <row r="670" spans="1:3" x14ac:dyDescent="0.25">
      <c r="A670" s="3">
        <v>40454</v>
      </c>
      <c r="B670" s="4"/>
      <c r="C670" s="4"/>
    </row>
    <row r="671" spans="1:3" x14ac:dyDescent="0.25">
      <c r="A671" s="3">
        <v>40461</v>
      </c>
      <c r="B671" s="4"/>
      <c r="C671" s="4"/>
    </row>
    <row r="672" spans="1:3" x14ac:dyDescent="0.25">
      <c r="A672" s="3">
        <v>40468</v>
      </c>
      <c r="B672" s="4"/>
      <c r="C672" s="4"/>
    </row>
    <row r="673" spans="1:3" x14ac:dyDescent="0.25">
      <c r="A673" s="3">
        <v>40475</v>
      </c>
      <c r="B673" s="4"/>
      <c r="C673" s="4"/>
    </row>
    <row r="674" spans="1:3" x14ac:dyDescent="0.25">
      <c r="A674" s="3">
        <v>40482</v>
      </c>
      <c r="B674" s="4"/>
      <c r="C674" s="4"/>
    </row>
    <row r="675" spans="1:3" x14ac:dyDescent="0.25">
      <c r="A675" s="3">
        <v>40489</v>
      </c>
      <c r="B675" s="4"/>
      <c r="C675" s="4"/>
    </row>
    <row r="676" spans="1:3" x14ac:dyDescent="0.25">
      <c r="A676" s="3">
        <v>40496</v>
      </c>
      <c r="B676" s="4"/>
      <c r="C676" s="4"/>
    </row>
    <row r="677" spans="1:3" x14ac:dyDescent="0.25">
      <c r="A677" s="3">
        <v>40503</v>
      </c>
      <c r="B677" s="4"/>
      <c r="C677" s="4"/>
    </row>
    <row r="678" spans="1:3" x14ac:dyDescent="0.25">
      <c r="A678" s="3">
        <v>40510</v>
      </c>
      <c r="B678" s="4"/>
      <c r="C678" s="4"/>
    </row>
    <row r="679" spans="1:3" x14ac:dyDescent="0.25">
      <c r="A679" s="3">
        <v>40517</v>
      </c>
      <c r="B679" s="4"/>
      <c r="C679" s="4"/>
    </row>
    <row r="680" spans="1:3" x14ac:dyDescent="0.25">
      <c r="A680" s="3">
        <v>40524</v>
      </c>
      <c r="B680" s="4"/>
      <c r="C680" s="4"/>
    </row>
    <row r="681" spans="1:3" x14ac:dyDescent="0.25">
      <c r="A681" s="3">
        <v>40531</v>
      </c>
      <c r="B681" s="4"/>
      <c r="C681" s="4"/>
    </row>
    <row r="682" spans="1:3" x14ac:dyDescent="0.25">
      <c r="A682" s="3">
        <v>40538</v>
      </c>
      <c r="B682" s="4"/>
      <c r="C682" s="4"/>
    </row>
    <row r="683" spans="1:3" x14ac:dyDescent="0.25">
      <c r="A683" s="3">
        <v>40545</v>
      </c>
      <c r="B683" s="4"/>
      <c r="C683" s="4"/>
    </row>
    <row r="684" spans="1:3" x14ac:dyDescent="0.25">
      <c r="A684" s="3">
        <v>40552</v>
      </c>
      <c r="B684" s="4"/>
      <c r="C684" s="4"/>
    </row>
    <row r="685" spans="1:3" x14ac:dyDescent="0.25">
      <c r="A685" s="3">
        <v>40559</v>
      </c>
      <c r="B685" s="4"/>
      <c r="C685" s="4"/>
    </row>
    <row r="686" spans="1:3" x14ac:dyDescent="0.25">
      <c r="A686" s="3">
        <v>40566</v>
      </c>
      <c r="B686" s="4"/>
      <c r="C686" s="4"/>
    </row>
    <row r="687" spans="1:3" x14ac:dyDescent="0.25">
      <c r="A687" s="3">
        <v>40573</v>
      </c>
      <c r="B687" s="4"/>
      <c r="C687" s="4"/>
    </row>
    <row r="688" spans="1:3" x14ac:dyDescent="0.25">
      <c r="A688" s="3">
        <v>40580</v>
      </c>
      <c r="B688" s="4"/>
      <c r="C688" s="4"/>
    </row>
    <row r="689" spans="1:3" x14ac:dyDescent="0.25">
      <c r="A689" s="3">
        <v>40587</v>
      </c>
      <c r="B689" s="4"/>
      <c r="C689" s="4"/>
    </row>
    <row r="690" spans="1:3" x14ac:dyDescent="0.25">
      <c r="A690" s="3">
        <v>40594</v>
      </c>
      <c r="B690" s="4"/>
      <c r="C690" s="4"/>
    </row>
    <row r="691" spans="1:3" x14ac:dyDescent="0.25">
      <c r="A691" s="3">
        <v>40601</v>
      </c>
      <c r="B691" s="4"/>
      <c r="C691" s="4"/>
    </row>
    <row r="692" spans="1:3" x14ac:dyDescent="0.25">
      <c r="A692" s="3">
        <v>40608</v>
      </c>
      <c r="B692" s="4"/>
      <c r="C692" s="4"/>
    </row>
    <row r="693" spans="1:3" x14ac:dyDescent="0.25">
      <c r="A693" s="3">
        <v>40615</v>
      </c>
      <c r="B693" s="4"/>
      <c r="C693" s="4"/>
    </row>
    <row r="694" spans="1:3" x14ac:dyDescent="0.25">
      <c r="A694" s="3">
        <v>40622</v>
      </c>
      <c r="B694" s="4"/>
      <c r="C694" s="4"/>
    </row>
    <row r="695" spans="1:3" x14ac:dyDescent="0.25">
      <c r="A695" s="3">
        <v>40629</v>
      </c>
      <c r="B695" s="4"/>
      <c r="C695" s="4"/>
    </row>
    <row r="696" spans="1:3" x14ac:dyDescent="0.25">
      <c r="A696" s="3">
        <v>40636</v>
      </c>
      <c r="B696" s="4"/>
      <c r="C696" s="4"/>
    </row>
    <row r="697" spans="1:3" x14ac:dyDescent="0.25">
      <c r="A697" s="3">
        <v>40643</v>
      </c>
      <c r="B697" s="4"/>
      <c r="C697" s="4"/>
    </row>
    <row r="698" spans="1:3" x14ac:dyDescent="0.25">
      <c r="A698" s="3">
        <v>40650</v>
      </c>
      <c r="B698" s="4"/>
      <c r="C698" s="4"/>
    </row>
    <row r="699" spans="1:3" x14ac:dyDescent="0.25">
      <c r="A699" s="3">
        <v>40657</v>
      </c>
      <c r="B699" s="4"/>
      <c r="C699" s="4"/>
    </row>
    <row r="700" spans="1:3" x14ac:dyDescent="0.25">
      <c r="A700" s="3">
        <v>40664</v>
      </c>
      <c r="B700" s="4"/>
      <c r="C700" s="4"/>
    </row>
    <row r="701" spans="1:3" x14ac:dyDescent="0.25">
      <c r="A701" s="3">
        <v>40671</v>
      </c>
      <c r="B701" s="4"/>
      <c r="C701" s="4"/>
    </row>
    <row r="702" spans="1:3" x14ac:dyDescent="0.25">
      <c r="A702" s="3">
        <v>40678</v>
      </c>
      <c r="B702" s="4"/>
      <c r="C702" s="4"/>
    </row>
    <row r="703" spans="1:3" x14ac:dyDescent="0.25">
      <c r="A703" s="3">
        <v>40685</v>
      </c>
      <c r="B703" s="4"/>
      <c r="C703" s="4"/>
    </row>
    <row r="704" spans="1:3" x14ac:dyDescent="0.25">
      <c r="A704" s="3">
        <v>40692</v>
      </c>
      <c r="B704" s="4"/>
      <c r="C704" s="4"/>
    </row>
    <row r="705" spans="1:3" x14ac:dyDescent="0.25">
      <c r="A705" s="3">
        <v>40699</v>
      </c>
      <c r="B705" s="4"/>
      <c r="C705" s="4"/>
    </row>
    <row r="706" spans="1:3" x14ac:dyDescent="0.25">
      <c r="A706" s="3">
        <v>40706</v>
      </c>
      <c r="B706" s="4"/>
      <c r="C706" s="4"/>
    </row>
    <row r="707" spans="1:3" x14ac:dyDescent="0.25">
      <c r="A707" s="3">
        <v>40713</v>
      </c>
      <c r="B707" s="4"/>
      <c r="C707" s="4"/>
    </row>
    <row r="708" spans="1:3" x14ac:dyDescent="0.25">
      <c r="A708" s="3">
        <v>40720</v>
      </c>
      <c r="B708" s="4"/>
      <c r="C708" s="4"/>
    </row>
    <row r="709" spans="1:3" x14ac:dyDescent="0.25">
      <c r="A709" s="3">
        <v>40727</v>
      </c>
      <c r="B709" s="4"/>
      <c r="C709" s="4"/>
    </row>
    <row r="710" spans="1:3" x14ac:dyDescent="0.25">
      <c r="A710" s="3">
        <v>40734</v>
      </c>
      <c r="B710" s="4"/>
      <c r="C710" s="4"/>
    </row>
    <row r="711" spans="1:3" x14ac:dyDescent="0.25">
      <c r="A711" s="3">
        <v>40741</v>
      </c>
      <c r="B711" s="4"/>
      <c r="C711" s="4"/>
    </row>
    <row r="712" spans="1:3" x14ac:dyDescent="0.25">
      <c r="A712" s="3">
        <v>40748</v>
      </c>
      <c r="B712" s="4"/>
      <c r="C712" s="4"/>
    </row>
    <row r="713" spans="1:3" x14ac:dyDescent="0.25">
      <c r="A713" s="3">
        <v>40755</v>
      </c>
      <c r="B713" s="4"/>
      <c r="C713" s="4"/>
    </row>
    <row r="714" spans="1:3" x14ac:dyDescent="0.25">
      <c r="A714" s="3">
        <v>40762</v>
      </c>
      <c r="B714" s="4"/>
      <c r="C714" s="4"/>
    </row>
    <row r="715" spans="1:3" x14ac:dyDescent="0.25">
      <c r="A715" s="3">
        <v>40769</v>
      </c>
      <c r="B715" s="4"/>
      <c r="C715" s="4"/>
    </row>
    <row r="716" spans="1:3" x14ac:dyDescent="0.25">
      <c r="A716" s="3">
        <v>40776</v>
      </c>
      <c r="B716" s="4"/>
      <c r="C716" s="4"/>
    </row>
    <row r="717" spans="1:3" x14ac:dyDescent="0.25">
      <c r="A717" s="3">
        <v>40783</v>
      </c>
      <c r="B717" s="4"/>
      <c r="C717" s="4"/>
    </row>
    <row r="718" spans="1:3" x14ac:dyDescent="0.25">
      <c r="A718" s="3">
        <v>40790</v>
      </c>
      <c r="B718" s="4"/>
      <c r="C718" s="4"/>
    </row>
    <row r="719" spans="1:3" x14ac:dyDescent="0.25">
      <c r="A719" s="3">
        <v>40797</v>
      </c>
      <c r="B719" s="4"/>
      <c r="C719" s="4"/>
    </row>
    <row r="720" spans="1:3" x14ac:dyDescent="0.25">
      <c r="A720" s="3">
        <v>40804</v>
      </c>
      <c r="B720" s="4"/>
      <c r="C720" s="4"/>
    </row>
    <row r="721" spans="1:3" x14ac:dyDescent="0.25">
      <c r="A721" s="3">
        <v>40811</v>
      </c>
      <c r="B721" s="4"/>
      <c r="C721" s="4"/>
    </row>
    <row r="722" spans="1:3" x14ac:dyDescent="0.25">
      <c r="A722" s="3">
        <v>40818</v>
      </c>
      <c r="B722" s="4"/>
      <c r="C722" s="4"/>
    </row>
    <row r="723" spans="1:3" x14ac:dyDescent="0.25">
      <c r="A723" s="3">
        <v>40825</v>
      </c>
      <c r="B723" s="4"/>
      <c r="C723" s="4"/>
    </row>
    <row r="724" spans="1:3" x14ac:dyDescent="0.25">
      <c r="A724" s="3">
        <v>40832</v>
      </c>
      <c r="B724" s="4"/>
      <c r="C724" s="4"/>
    </row>
    <row r="725" spans="1:3" x14ac:dyDescent="0.25">
      <c r="A725" s="3">
        <v>40839</v>
      </c>
      <c r="B725" s="4"/>
      <c r="C725" s="4"/>
    </row>
    <row r="726" spans="1:3" x14ac:dyDescent="0.25">
      <c r="A726" s="3">
        <v>40846</v>
      </c>
      <c r="B726" s="4"/>
      <c r="C726" s="4"/>
    </row>
    <row r="727" spans="1:3" x14ac:dyDescent="0.25">
      <c r="A727" s="3">
        <v>40853</v>
      </c>
      <c r="B727" s="4"/>
      <c r="C727" s="4"/>
    </row>
    <row r="728" spans="1:3" x14ac:dyDescent="0.25">
      <c r="A728" s="3">
        <v>40860</v>
      </c>
      <c r="B728" s="4"/>
      <c r="C728" s="4"/>
    </row>
    <row r="729" spans="1:3" x14ac:dyDescent="0.25">
      <c r="A729" s="3">
        <v>40867</v>
      </c>
      <c r="B729" s="4"/>
      <c r="C729" s="4"/>
    </row>
    <row r="730" spans="1:3" x14ac:dyDescent="0.25">
      <c r="A730" s="3">
        <v>40874</v>
      </c>
      <c r="B730" s="4"/>
      <c r="C730" s="4"/>
    </row>
    <row r="731" spans="1:3" x14ac:dyDescent="0.25">
      <c r="A731" s="3">
        <v>40881</v>
      </c>
      <c r="B731" s="4"/>
      <c r="C731" s="4"/>
    </row>
    <row r="732" spans="1:3" x14ac:dyDescent="0.25">
      <c r="A732" s="3">
        <v>40888</v>
      </c>
      <c r="B732" s="4"/>
      <c r="C732" s="4"/>
    </row>
    <row r="733" spans="1:3" x14ac:dyDescent="0.25">
      <c r="A733" s="3">
        <v>40895</v>
      </c>
      <c r="B733" s="4"/>
      <c r="C733" s="4"/>
    </row>
    <row r="734" spans="1:3" x14ac:dyDescent="0.25">
      <c r="A734" s="3">
        <v>40902</v>
      </c>
      <c r="B734" s="4"/>
      <c r="C734" s="4"/>
    </row>
    <row r="735" spans="1:3" x14ac:dyDescent="0.25">
      <c r="A735" s="3">
        <v>40909</v>
      </c>
      <c r="B735" s="4"/>
      <c r="C735" s="4"/>
    </row>
    <row r="736" spans="1:3" x14ac:dyDescent="0.25">
      <c r="A736" s="3">
        <v>40916</v>
      </c>
      <c r="B736" s="4"/>
      <c r="C736" s="4"/>
    </row>
    <row r="737" spans="1:3" x14ac:dyDescent="0.25">
      <c r="A737" s="3">
        <v>40923</v>
      </c>
      <c r="B737" s="4"/>
      <c r="C737" s="4"/>
    </row>
    <row r="738" spans="1:3" x14ac:dyDescent="0.25">
      <c r="A738" s="3">
        <v>40930</v>
      </c>
      <c r="B738" s="4"/>
      <c r="C738" s="4"/>
    </row>
    <row r="739" spans="1:3" x14ac:dyDescent="0.25">
      <c r="A739" s="3">
        <v>40937</v>
      </c>
      <c r="B739" s="4"/>
      <c r="C739" s="4"/>
    </row>
    <row r="740" spans="1:3" x14ac:dyDescent="0.25">
      <c r="A740" s="3">
        <v>40944</v>
      </c>
      <c r="B740" s="4"/>
      <c r="C740" s="4"/>
    </row>
    <row r="741" spans="1:3" x14ac:dyDescent="0.25">
      <c r="A741" s="3">
        <v>40951</v>
      </c>
      <c r="B741" s="4"/>
      <c r="C741" s="4"/>
    </row>
    <row r="742" spans="1:3" x14ac:dyDescent="0.25">
      <c r="A742" s="3">
        <v>40958</v>
      </c>
      <c r="B742" s="4"/>
      <c r="C742" s="4"/>
    </row>
    <row r="743" spans="1:3" x14ac:dyDescent="0.25">
      <c r="A743" s="3">
        <v>40965</v>
      </c>
      <c r="B743" s="4"/>
      <c r="C743" s="4"/>
    </row>
    <row r="744" spans="1:3" x14ac:dyDescent="0.25">
      <c r="A744" s="3">
        <v>40972</v>
      </c>
      <c r="B744" s="4"/>
      <c r="C744" s="4"/>
    </row>
    <row r="745" spans="1:3" x14ac:dyDescent="0.25">
      <c r="A745" s="3">
        <v>40979</v>
      </c>
      <c r="B745" s="4"/>
      <c r="C745" s="4"/>
    </row>
    <row r="746" spans="1:3" x14ac:dyDescent="0.25">
      <c r="A746" s="3">
        <v>40986</v>
      </c>
      <c r="B746" s="4"/>
      <c r="C746" s="4"/>
    </row>
    <row r="747" spans="1:3" x14ac:dyDescent="0.25">
      <c r="A747" s="3">
        <v>40993</v>
      </c>
      <c r="B747" s="4"/>
      <c r="C747" s="4"/>
    </row>
    <row r="748" spans="1:3" x14ac:dyDescent="0.25">
      <c r="A748" s="3">
        <v>41000</v>
      </c>
      <c r="B748" s="4"/>
      <c r="C748" s="4"/>
    </row>
    <row r="749" spans="1:3" x14ac:dyDescent="0.25">
      <c r="A749" s="3">
        <v>41007</v>
      </c>
      <c r="B749" s="4"/>
      <c r="C749" s="4"/>
    </row>
    <row r="750" spans="1:3" x14ac:dyDescent="0.25">
      <c r="A750" s="3">
        <v>41014</v>
      </c>
      <c r="B750" s="4"/>
      <c r="C750" s="4"/>
    </row>
    <row r="751" spans="1:3" x14ac:dyDescent="0.25">
      <c r="A751" s="3">
        <v>41021</v>
      </c>
      <c r="B751" s="4"/>
      <c r="C751" s="4"/>
    </row>
    <row r="752" spans="1:3" x14ac:dyDescent="0.25">
      <c r="A752" s="3">
        <v>41028</v>
      </c>
      <c r="B752" s="4"/>
      <c r="C752" s="4"/>
    </row>
    <row r="753" spans="1:3" x14ac:dyDescent="0.25">
      <c r="A753" s="3">
        <v>41035</v>
      </c>
      <c r="B753" s="4"/>
      <c r="C753" s="4"/>
    </row>
    <row r="754" spans="1:3" x14ac:dyDescent="0.25">
      <c r="A754" s="3">
        <v>41042</v>
      </c>
      <c r="B754" s="4"/>
      <c r="C754" s="4"/>
    </row>
    <row r="755" spans="1:3" x14ac:dyDescent="0.25">
      <c r="A755" s="3">
        <v>41049</v>
      </c>
      <c r="B755" s="4"/>
      <c r="C755" s="4"/>
    </row>
    <row r="756" spans="1:3" x14ac:dyDescent="0.25">
      <c r="A756" s="3">
        <v>41056</v>
      </c>
      <c r="B756" s="4"/>
      <c r="C756" s="4"/>
    </row>
    <row r="757" spans="1:3" x14ac:dyDescent="0.25">
      <c r="A757" s="3">
        <v>41063</v>
      </c>
      <c r="B757" s="4"/>
      <c r="C757" s="4"/>
    </row>
    <row r="758" spans="1:3" x14ac:dyDescent="0.25">
      <c r="A758" s="3">
        <v>41070</v>
      </c>
      <c r="B758" s="4"/>
      <c r="C758" s="4"/>
    </row>
    <row r="759" spans="1:3" x14ac:dyDescent="0.25">
      <c r="A759" s="3">
        <v>41077</v>
      </c>
      <c r="B759" s="4"/>
      <c r="C759" s="4"/>
    </row>
    <row r="760" spans="1:3" x14ac:dyDescent="0.25">
      <c r="A760" s="3">
        <v>41084</v>
      </c>
      <c r="B760" s="4"/>
      <c r="C760" s="4"/>
    </row>
    <row r="761" spans="1:3" x14ac:dyDescent="0.25">
      <c r="A761" s="3">
        <v>41091</v>
      </c>
      <c r="B761" s="4"/>
      <c r="C761" s="4"/>
    </row>
    <row r="762" spans="1:3" x14ac:dyDescent="0.25">
      <c r="A762" s="3">
        <v>41098</v>
      </c>
      <c r="B762" s="4"/>
      <c r="C762" s="4"/>
    </row>
    <row r="763" spans="1:3" x14ac:dyDescent="0.25">
      <c r="A763" s="3">
        <v>41105</v>
      </c>
      <c r="B763" s="4"/>
      <c r="C763" s="4"/>
    </row>
    <row r="764" spans="1:3" x14ac:dyDescent="0.25">
      <c r="A764" s="3">
        <v>41112</v>
      </c>
      <c r="B764" s="4"/>
      <c r="C764" s="4"/>
    </row>
    <row r="765" spans="1:3" x14ac:dyDescent="0.25">
      <c r="A765" s="3">
        <v>41119</v>
      </c>
      <c r="B765" s="4"/>
      <c r="C765" s="4"/>
    </row>
    <row r="766" spans="1:3" x14ac:dyDescent="0.25">
      <c r="A766" s="3">
        <v>41126</v>
      </c>
      <c r="B766" s="4"/>
      <c r="C766" s="4"/>
    </row>
    <row r="767" spans="1:3" x14ac:dyDescent="0.25">
      <c r="A767" s="3">
        <v>41133</v>
      </c>
      <c r="B767" s="4"/>
      <c r="C767" s="4"/>
    </row>
    <row r="768" spans="1:3" x14ac:dyDescent="0.25">
      <c r="A768" s="3">
        <v>41140</v>
      </c>
      <c r="B768" s="4"/>
      <c r="C768" s="4"/>
    </row>
    <row r="769" spans="1:3" x14ac:dyDescent="0.25">
      <c r="A769" s="3">
        <v>41147</v>
      </c>
      <c r="B769" s="4"/>
      <c r="C769" s="4"/>
    </row>
    <row r="770" spans="1:3" x14ac:dyDescent="0.25">
      <c r="A770" s="3">
        <v>41154</v>
      </c>
      <c r="B770" s="4"/>
      <c r="C770" s="4"/>
    </row>
    <row r="771" spans="1:3" x14ac:dyDescent="0.25">
      <c r="A771" s="3">
        <v>41161</v>
      </c>
      <c r="B771" s="4"/>
      <c r="C771" s="4"/>
    </row>
    <row r="772" spans="1:3" x14ac:dyDescent="0.25">
      <c r="A772" s="3">
        <v>41168</v>
      </c>
      <c r="B772" s="4"/>
      <c r="C772" s="4"/>
    </row>
    <row r="773" spans="1:3" x14ac:dyDescent="0.25">
      <c r="A773" s="3">
        <v>41175</v>
      </c>
      <c r="B773" s="4"/>
      <c r="C773" s="4"/>
    </row>
    <row r="774" spans="1:3" x14ac:dyDescent="0.25">
      <c r="A774" s="3">
        <v>41182</v>
      </c>
      <c r="B774" s="4"/>
      <c r="C774" s="4"/>
    </row>
    <row r="775" spans="1:3" x14ac:dyDescent="0.25">
      <c r="A775" s="3">
        <v>41189</v>
      </c>
      <c r="B775" s="4"/>
      <c r="C775" s="4"/>
    </row>
    <row r="776" spans="1:3" x14ac:dyDescent="0.25">
      <c r="A776" s="3">
        <v>41196</v>
      </c>
      <c r="B776" s="4"/>
      <c r="C776" s="4"/>
    </row>
    <row r="777" spans="1:3" x14ac:dyDescent="0.25">
      <c r="A777" s="3">
        <v>41203</v>
      </c>
      <c r="B777" s="4"/>
      <c r="C777" s="4"/>
    </row>
    <row r="778" spans="1:3" x14ac:dyDescent="0.25">
      <c r="A778" s="3">
        <v>41210</v>
      </c>
      <c r="B778" s="4"/>
      <c r="C778" s="4"/>
    </row>
    <row r="779" spans="1:3" x14ac:dyDescent="0.25">
      <c r="A779" s="3">
        <v>41217</v>
      </c>
      <c r="B779" s="4"/>
      <c r="C779" s="4"/>
    </row>
    <row r="780" spans="1:3" x14ac:dyDescent="0.25">
      <c r="A780" s="3">
        <v>41224</v>
      </c>
      <c r="B780" s="4"/>
      <c r="C780" s="4"/>
    </row>
    <row r="781" spans="1:3" x14ac:dyDescent="0.25">
      <c r="A781" s="3">
        <v>41231</v>
      </c>
      <c r="B781" s="4"/>
      <c r="C781" s="4"/>
    </row>
    <row r="782" spans="1:3" x14ac:dyDescent="0.25">
      <c r="A782" s="3">
        <v>41238</v>
      </c>
      <c r="B782" s="4"/>
      <c r="C782" s="4"/>
    </row>
    <row r="783" spans="1:3" x14ac:dyDescent="0.25">
      <c r="A783" s="3">
        <v>41245</v>
      </c>
      <c r="B783" s="4"/>
      <c r="C783" s="4"/>
    </row>
    <row r="784" spans="1:3" x14ac:dyDescent="0.25">
      <c r="A784" s="3">
        <v>41252</v>
      </c>
      <c r="B784" s="4"/>
      <c r="C784" s="4"/>
    </row>
    <row r="785" spans="1:3" x14ac:dyDescent="0.25">
      <c r="A785" s="3">
        <v>41259</v>
      </c>
      <c r="B785" s="4"/>
      <c r="C785" s="4"/>
    </row>
    <row r="786" spans="1:3" x14ac:dyDescent="0.25">
      <c r="A786" s="3">
        <v>41266</v>
      </c>
      <c r="B786" s="4"/>
      <c r="C786" s="4"/>
    </row>
    <row r="787" spans="1:3" x14ac:dyDescent="0.25">
      <c r="A787" s="3">
        <v>41273</v>
      </c>
      <c r="B787" s="4"/>
      <c r="C787" s="4"/>
    </row>
    <row r="788" spans="1:3" x14ac:dyDescent="0.25">
      <c r="A788" s="3">
        <v>41280</v>
      </c>
      <c r="B788" s="4"/>
      <c r="C788" s="4"/>
    </row>
    <row r="789" spans="1:3" x14ac:dyDescent="0.25">
      <c r="A789" s="3">
        <v>41287</v>
      </c>
      <c r="B789" s="4"/>
      <c r="C789" s="4"/>
    </row>
    <row r="790" spans="1:3" x14ac:dyDescent="0.25">
      <c r="A790" s="3">
        <v>41294</v>
      </c>
      <c r="B790" s="4"/>
      <c r="C790" s="4"/>
    </row>
    <row r="791" spans="1:3" x14ac:dyDescent="0.25">
      <c r="A791" s="3">
        <v>41301</v>
      </c>
      <c r="B791" s="4"/>
      <c r="C791" s="4"/>
    </row>
    <row r="792" spans="1:3" x14ac:dyDescent="0.25">
      <c r="A792" s="3">
        <v>41308</v>
      </c>
      <c r="B792" s="4"/>
      <c r="C792" s="4"/>
    </row>
    <row r="793" spans="1:3" x14ac:dyDescent="0.25">
      <c r="A793" s="3">
        <v>41315</v>
      </c>
      <c r="B793" s="4"/>
      <c r="C793" s="4"/>
    </row>
    <row r="794" spans="1:3" x14ac:dyDescent="0.25">
      <c r="A794" s="3">
        <v>41322</v>
      </c>
      <c r="B794" s="4"/>
      <c r="C794" s="4"/>
    </row>
    <row r="795" spans="1:3" x14ac:dyDescent="0.25">
      <c r="A795" s="3">
        <v>41329</v>
      </c>
      <c r="B795" s="4"/>
      <c r="C795" s="4"/>
    </row>
    <row r="796" spans="1:3" x14ac:dyDescent="0.25">
      <c r="A796" s="3">
        <v>41336</v>
      </c>
      <c r="B796" s="4"/>
      <c r="C796" s="4"/>
    </row>
    <row r="797" spans="1:3" x14ac:dyDescent="0.25">
      <c r="A797" s="3">
        <v>41343</v>
      </c>
      <c r="B797" s="4"/>
      <c r="C797" s="4"/>
    </row>
    <row r="798" spans="1:3" x14ac:dyDescent="0.25">
      <c r="A798" s="3">
        <v>41350</v>
      </c>
      <c r="B798" s="4"/>
      <c r="C798" s="4"/>
    </row>
    <row r="799" spans="1:3" x14ac:dyDescent="0.25">
      <c r="A799" s="3">
        <v>41357</v>
      </c>
      <c r="B799" s="4"/>
      <c r="C799" s="4"/>
    </row>
    <row r="800" spans="1:3" x14ac:dyDescent="0.25">
      <c r="A800" s="3">
        <v>41364</v>
      </c>
      <c r="B800" s="4"/>
      <c r="C800" s="4"/>
    </row>
    <row r="801" spans="1:3" x14ac:dyDescent="0.25">
      <c r="A801" s="3">
        <v>41371</v>
      </c>
      <c r="B801" s="4"/>
      <c r="C801" s="4"/>
    </row>
    <row r="802" spans="1:3" x14ac:dyDescent="0.25">
      <c r="A802" s="3">
        <v>41378</v>
      </c>
      <c r="B802" s="4"/>
      <c r="C802" s="4"/>
    </row>
    <row r="803" spans="1:3" x14ac:dyDescent="0.25">
      <c r="A803" s="3">
        <v>41385</v>
      </c>
      <c r="B803" s="4"/>
      <c r="C803" s="4"/>
    </row>
    <row r="804" spans="1:3" x14ac:dyDescent="0.25">
      <c r="A804" s="3">
        <v>41392</v>
      </c>
      <c r="B804" s="4"/>
      <c r="C804" s="4"/>
    </row>
    <row r="805" spans="1:3" x14ac:dyDescent="0.25">
      <c r="A805" s="3">
        <v>41399</v>
      </c>
      <c r="B805" s="4"/>
      <c r="C805" s="4"/>
    </row>
    <row r="806" spans="1:3" x14ac:dyDescent="0.25">
      <c r="A806" s="3">
        <v>41406</v>
      </c>
      <c r="B806" s="4"/>
      <c r="C806" s="4"/>
    </row>
    <row r="807" spans="1:3" x14ac:dyDescent="0.25">
      <c r="A807" s="3">
        <v>41413</v>
      </c>
      <c r="B807" s="4"/>
      <c r="C807" s="4"/>
    </row>
    <row r="808" spans="1:3" x14ac:dyDescent="0.25">
      <c r="A808" s="3">
        <v>41420</v>
      </c>
      <c r="B808" s="4"/>
      <c r="C808" s="4"/>
    </row>
    <row r="809" spans="1:3" x14ac:dyDescent="0.25">
      <c r="A809" s="3">
        <v>41427</v>
      </c>
      <c r="B809" s="4"/>
      <c r="C809" s="4"/>
    </row>
    <row r="810" spans="1:3" x14ac:dyDescent="0.25">
      <c r="A810" s="3">
        <v>41434</v>
      </c>
      <c r="B810" s="4"/>
      <c r="C810" s="4"/>
    </row>
    <row r="811" spans="1:3" x14ac:dyDescent="0.25">
      <c r="A811" s="3">
        <v>41441</v>
      </c>
      <c r="B811" s="4"/>
      <c r="C811" s="4"/>
    </row>
    <row r="812" spans="1:3" x14ac:dyDescent="0.25">
      <c r="A812" s="3">
        <v>41448</v>
      </c>
      <c r="B812" s="4"/>
      <c r="C812" s="4"/>
    </row>
    <row r="813" spans="1:3" x14ac:dyDescent="0.25">
      <c r="A813" s="3">
        <v>41455</v>
      </c>
      <c r="B813" s="4"/>
      <c r="C813" s="4"/>
    </row>
    <row r="814" spans="1:3" x14ac:dyDescent="0.25">
      <c r="A814" s="3">
        <v>41462</v>
      </c>
      <c r="B814" s="4"/>
      <c r="C814" s="4"/>
    </row>
    <row r="815" spans="1:3" x14ac:dyDescent="0.25">
      <c r="A815" s="3">
        <v>41469</v>
      </c>
      <c r="B815" s="4"/>
      <c r="C815" s="4"/>
    </row>
    <row r="816" spans="1:3" x14ac:dyDescent="0.25">
      <c r="A816" s="3">
        <v>41476</v>
      </c>
      <c r="B816" s="4"/>
      <c r="C816" s="4"/>
    </row>
    <row r="817" spans="1:3" x14ac:dyDescent="0.25">
      <c r="A817" s="3">
        <v>41483</v>
      </c>
      <c r="B817" s="4"/>
      <c r="C817" s="4"/>
    </row>
    <row r="818" spans="1:3" x14ac:dyDescent="0.25">
      <c r="A818" s="3">
        <v>41490</v>
      </c>
      <c r="B818" s="4"/>
      <c r="C818" s="4"/>
    </row>
    <row r="819" spans="1:3" x14ac:dyDescent="0.25">
      <c r="A819" s="3">
        <v>41497</v>
      </c>
      <c r="B819" s="4"/>
      <c r="C819" s="4"/>
    </row>
    <row r="820" spans="1:3" x14ac:dyDescent="0.25">
      <c r="A820" s="3">
        <v>41504</v>
      </c>
      <c r="B820" s="4"/>
      <c r="C820" s="4"/>
    </row>
    <row r="821" spans="1:3" x14ac:dyDescent="0.25">
      <c r="A821" s="3">
        <v>41511</v>
      </c>
      <c r="B821" s="4"/>
      <c r="C821" s="4"/>
    </row>
    <row r="822" spans="1:3" x14ac:dyDescent="0.25">
      <c r="A822" s="3">
        <v>41518</v>
      </c>
      <c r="B822" s="4"/>
      <c r="C822" s="4"/>
    </row>
    <row r="823" spans="1:3" x14ac:dyDescent="0.25">
      <c r="A823" s="3">
        <v>41525</v>
      </c>
      <c r="B823" s="4"/>
      <c r="C823" s="4"/>
    </row>
    <row r="824" spans="1:3" x14ac:dyDescent="0.25">
      <c r="A824" s="3">
        <v>41532</v>
      </c>
      <c r="B824" s="4"/>
      <c r="C824" s="4"/>
    </row>
    <row r="825" spans="1:3" x14ac:dyDescent="0.25">
      <c r="A825" s="3">
        <v>41539</v>
      </c>
      <c r="B825" s="4"/>
      <c r="C825" s="4"/>
    </row>
    <row r="826" spans="1:3" x14ac:dyDescent="0.25">
      <c r="A826" s="3">
        <v>41546</v>
      </c>
      <c r="B826" s="4"/>
      <c r="C826" s="4"/>
    </row>
    <row r="827" spans="1:3" x14ac:dyDescent="0.25">
      <c r="A827" s="3">
        <v>41553</v>
      </c>
      <c r="B827" s="4"/>
      <c r="C827" s="4"/>
    </row>
    <row r="828" spans="1:3" x14ac:dyDescent="0.25">
      <c r="A828" s="3">
        <v>41560</v>
      </c>
      <c r="B828" s="4"/>
      <c r="C828" s="4"/>
    </row>
    <row r="829" spans="1:3" x14ac:dyDescent="0.25">
      <c r="A829" s="3">
        <v>41567</v>
      </c>
      <c r="B829" s="4"/>
      <c r="C829" s="4"/>
    </row>
    <row r="830" spans="1:3" x14ac:dyDescent="0.25">
      <c r="A830" s="3">
        <v>41574</v>
      </c>
      <c r="B830" s="4"/>
      <c r="C830" s="4"/>
    </row>
    <row r="831" spans="1:3" x14ac:dyDescent="0.25">
      <c r="A831" s="3">
        <v>41581</v>
      </c>
      <c r="B831" s="4"/>
      <c r="C831" s="4"/>
    </row>
    <row r="832" spans="1:3" x14ac:dyDescent="0.25">
      <c r="A832" s="3">
        <v>41588</v>
      </c>
      <c r="B832" s="4"/>
      <c r="C832" s="4"/>
    </row>
    <row r="833" spans="1:3" x14ac:dyDescent="0.25">
      <c r="A833" s="3">
        <v>41595</v>
      </c>
      <c r="B833" s="4"/>
      <c r="C833" s="4"/>
    </row>
    <row r="834" spans="1:3" x14ac:dyDescent="0.25">
      <c r="A834" s="3">
        <v>41602</v>
      </c>
      <c r="B834" s="4"/>
      <c r="C834" s="4"/>
    </row>
    <row r="835" spans="1:3" x14ac:dyDescent="0.25">
      <c r="A835" s="3">
        <v>41609</v>
      </c>
      <c r="B835" s="4"/>
      <c r="C835" s="4"/>
    </row>
    <row r="836" spans="1:3" x14ac:dyDescent="0.25">
      <c r="A836" s="3">
        <v>41616</v>
      </c>
      <c r="B836" s="4"/>
      <c r="C836" s="4"/>
    </row>
    <row r="837" spans="1:3" x14ac:dyDescent="0.25">
      <c r="A837" s="3">
        <v>41623</v>
      </c>
      <c r="B837" s="4"/>
      <c r="C837" s="4"/>
    </row>
    <row r="838" spans="1:3" x14ac:dyDescent="0.25">
      <c r="A838" s="3">
        <v>41630</v>
      </c>
      <c r="B838" s="4"/>
      <c r="C838" s="4"/>
    </row>
    <row r="839" spans="1:3" x14ac:dyDescent="0.25">
      <c r="A839" s="3">
        <v>41637</v>
      </c>
      <c r="B839" s="4"/>
      <c r="C839" s="4"/>
    </row>
    <row r="840" spans="1:3" x14ac:dyDescent="0.25">
      <c r="A840" s="3">
        <v>41644</v>
      </c>
      <c r="B840" s="4"/>
      <c r="C840" s="4"/>
    </row>
    <row r="841" spans="1:3" x14ac:dyDescent="0.25">
      <c r="A841" s="3">
        <v>41651</v>
      </c>
      <c r="B841" s="4"/>
      <c r="C841" s="4"/>
    </row>
    <row r="842" spans="1:3" x14ac:dyDescent="0.25">
      <c r="A842" s="3">
        <v>41658</v>
      </c>
      <c r="B842" s="4"/>
      <c r="C842" s="4"/>
    </row>
    <row r="843" spans="1:3" x14ac:dyDescent="0.25">
      <c r="A843" s="3">
        <v>41665</v>
      </c>
      <c r="B843" s="4"/>
      <c r="C843" s="4"/>
    </row>
    <row r="844" spans="1:3" x14ac:dyDescent="0.25">
      <c r="A844" s="3">
        <v>41672</v>
      </c>
      <c r="B844" s="4"/>
      <c r="C844" s="4"/>
    </row>
    <row r="845" spans="1:3" x14ac:dyDescent="0.25">
      <c r="A845" s="3">
        <v>41679</v>
      </c>
      <c r="B845" s="4"/>
      <c r="C845" s="4"/>
    </row>
    <row r="846" spans="1:3" x14ac:dyDescent="0.25">
      <c r="A846" s="3">
        <v>41686</v>
      </c>
      <c r="B846" s="4"/>
      <c r="C846" s="4"/>
    </row>
    <row r="847" spans="1:3" x14ac:dyDescent="0.25">
      <c r="A847" s="3">
        <v>41693</v>
      </c>
      <c r="B847" s="4"/>
      <c r="C847" s="4"/>
    </row>
    <row r="848" spans="1:3" x14ac:dyDescent="0.25">
      <c r="A848" s="3">
        <v>41700</v>
      </c>
      <c r="B848" s="4"/>
      <c r="C848" s="4"/>
    </row>
    <row r="849" spans="1:3" x14ac:dyDescent="0.25">
      <c r="A849" s="3">
        <v>41707</v>
      </c>
      <c r="B849" s="4"/>
      <c r="C849" s="4"/>
    </row>
    <row r="850" spans="1:3" x14ac:dyDescent="0.25">
      <c r="A850" s="3">
        <v>41714</v>
      </c>
      <c r="B850" s="4"/>
      <c r="C850" s="4"/>
    </row>
    <row r="851" spans="1:3" x14ac:dyDescent="0.25">
      <c r="A851" s="3">
        <v>41721</v>
      </c>
      <c r="B851" s="4"/>
      <c r="C851" s="4"/>
    </row>
    <row r="852" spans="1:3" x14ac:dyDescent="0.25">
      <c r="A852" s="3">
        <v>41728</v>
      </c>
      <c r="B852" s="4"/>
      <c r="C852" s="4"/>
    </row>
    <row r="853" spans="1:3" x14ac:dyDescent="0.25">
      <c r="A853" s="3">
        <v>41735</v>
      </c>
      <c r="B853" s="4"/>
      <c r="C853" s="4"/>
    </row>
    <row r="854" spans="1:3" x14ac:dyDescent="0.25">
      <c r="A854" s="3">
        <v>41742</v>
      </c>
      <c r="B854" s="4"/>
      <c r="C854" s="4"/>
    </row>
    <row r="855" spans="1:3" x14ac:dyDescent="0.25">
      <c r="A855" s="3">
        <v>41749</v>
      </c>
      <c r="B855" s="4"/>
      <c r="C855" s="4"/>
    </row>
    <row r="856" spans="1:3" x14ac:dyDescent="0.25">
      <c r="A856" s="3">
        <v>41756</v>
      </c>
      <c r="B856" s="4"/>
      <c r="C856" s="4"/>
    </row>
    <row r="857" spans="1:3" x14ac:dyDescent="0.25">
      <c r="A857" s="3">
        <v>41763</v>
      </c>
      <c r="B857" s="4"/>
      <c r="C857" s="4"/>
    </row>
    <row r="858" spans="1:3" x14ac:dyDescent="0.25">
      <c r="A858" s="3">
        <v>41770</v>
      </c>
      <c r="B858" s="4"/>
      <c r="C858" s="4"/>
    </row>
    <row r="859" spans="1:3" x14ac:dyDescent="0.25">
      <c r="A859" s="3">
        <v>41777</v>
      </c>
      <c r="B859" s="4"/>
      <c r="C859" s="4"/>
    </row>
    <row r="860" spans="1:3" x14ac:dyDescent="0.25">
      <c r="A860" s="3">
        <v>41784</v>
      </c>
      <c r="B860" s="4"/>
      <c r="C860" s="4"/>
    </row>
    <row r="861" spans="1:3" x14ac:dyDescent="0.25">
      <c r="A861" s="3">
        <v>41791</v>
      </c>
      <c r="B861" s="4"/>
      <c r="C861" s="4"/>
    </row>
    <row r="862" spans="1:3" x14ac:dyDescent="0.25">
      <c r="A862" s="3">
        <v>41798</v>
      </c>
      <c r="B862" s="4"/>
      <c r="C862" s="4"/>
    </row>
    <row r="863" spans="1:3" x14ac:dyDescent="0.25">
      <c r="A863" s="3">
        <v>41805</v>
      </c>
      <c r="B863" s="4"/>
      <c r="C863" s="4"/>
    </row>
    <row r="864" spans="1:3" x14ac:dyDescent="0.25">
      <c r="A864" s="3">
        <v>41812</v>
      </c>
      <c r="B864" s="4"/>
      <c r="C864" s="4"/>
    </row>
    <row r="865" spans="1:3" x14ac:dyDescent="0.25">
      <c r="A865" s="3">
        <v>41819</v>
      </c>
      <c r="B865" s="4"/>
      <c r="C865" s="4"/>
    </row>
    <row r="866" spans="1:3" x14ac:dyDescent="0.25">
      <c r="A866" s="3">
        <v>41826</v>
      </c>
      <c r="B866" s="4"/>
      <c r="C866" s="4"/>
    </row>
    <row r="867" spans="1:3" x14ac:dyDescent="0.25">
      <c r="A867" s="3">
        <v>41833</v>
      </c>
      <c r="B867" s="4"/>
      <c r="C867" s="4"/>
    </row>
    <row r="868" spans="1:3" x14ac:dyDescent="0.25">
      <c r="A868" s="3">
        <v>41840</v>
      </c>
      <c r="B868" s="4"/>
      <c r="C868" s="4"/>
    </row>
    <row r="869" spans="1:3" x14ac:dyDescent="0.25">
      <c r="A869" s="3">
        <v>41847</v>
      </c>
      <c r="B869" s="4"/>
      <c r="C869" s="4"/>
    </row>
    <row r="870" spans="1:3" x14ac:dyDescent="0.25">
      <c r="A870" s="3">
        <v>41854</v>
      </c>
      <c r="B870" s="4"/>
      <c r="C870" s="4"/>
    </row>
    <row r="871" spans="1:3" x14ac:dyDescent="0.25">
      <c r="A871" s="3">
        <v>41861</v>
      </c>
      <c r="B871" s="4"/>
      <c r="C871" s="4"/>
    </row>
    <row r="872" spans="1:3" x14ac:dyDescent="0.25">
      <c r="A872" s="3">
        <v>41868</v>
      </c>
      <c r="B872" s="4"/>
      <c r="C872" s="4"/>
    </row>
    <row r="873" spans="1:3" x14ac:dyDescent="0.25">
      <c r="A873" s="3">
        <v>41875</v>
      </c>
      <c r="B873" s="4"/>
      <c r="C873" s="4"/>
    </row>
    <row r="874" spans="1:3" x14ac:dyDescent="0.25">
      <c r="A874" s="3">
        <v>41882</v>
      </c>
      <c r="B874" s="4"/>
      <c r="C874" s="4"/>
    </row>
    <row r="875" spans="1:3" x14ac:dyDescent="0.25">
      <c r="A875" s="3">
        <v>41889</v>
      </c>
      <c r="B875" s="4"/>
      <c r="C875" s="4"/>
    </row>
    <row r="876" spans="1:3" x14ac:dyDescent="0.25">
      <c r="A876" s="3">
        <v>41896</v>
      </c>
      <c r="B876" s="4"/>
      <c r="C876" s="4"/>
    </row>
    <row r="877" spans="1:3" x14ac:dyDescent="0.25">
      <c r="A877" s="3">
        <v>41903</v>
      </c>
      <c r="B877" s="4"/>
      <c r="C877" s="4"/>
    </row>
    <row r="878" spans="1:3" x14ac:dyDescent="0.25">
      <c r="A878" s="3">
        <v>41910</v>
      </c>
      <c r="B878" s="4"/>
      <c r="C878" s="4"/>
    </row>
    <row r="879" spans="1:3" x14ac:dyDescent="0.25">
      <c r="A879" s="3">
        <v>41917</v>
      </c>
      <c r="B879" s="4"/>
      <c r="C879" s="4"/>
    </row>
    <row r="880" spans="1:3" x14ac:dyDescent="0.25">
      <c r="A880" s="3">
        <v>41924</v>
      </c>
      <c r="B880" s="4"/>
      <c r="C880" s="4"/>
    </row>
    <row r="881" spans="1:3" x14ac:dyDescent="0.25">
      <c r="A881" s="3">
        <v>41931</v>
      </c>
      <c r="B881" s="4"/>
      <c r="C881" s="4"/>
    </row>
    <row r="882" spans="1:3" x14ac:dyDescent="0.25">
      <c r="A882" s="3">
        <v>41938</v>
      </c>
      <c r="B882" s="4"/>
      <c r="C882" s="4"/>
    </row>
    <row r="883" spans="1:3" x14ac:dyDescent="0.25">
      <c r="A883" s="3">
        <v>41945</v>
      </c>
      <c r="B883" s="4"/>
      <c r="C883" s="4"/>
    </row>
    <row r="884" spans="1:3" x14ac:dyDescent="0.25">
      <c r="A884" s="3">
        <v>41952</v>
      </c>
      <c r="B884" s="4"/>
      <c r="C884" s="4"/>
    </row>
    <row r="885" spans="1:3" x14ac:dyDescent="0.25">
      <c r="A885" s="3">
        <v>41959</v>
      </c>
      <c r="B885" s="4"/>
      <c r="C885" s="4"/>
    </row>
    <row r="886" spans="1:3" x14ac:dyDescent="0.25">
      <c r="A886" s="3">
        <v>41966</v>
      </c>
      <c r="B886" s="4"/>
      <c r="C886" s="4"/>
    </row>
    <row r="887" spans="1:3" x14ac:dyDescent="0.25">
      <c r="A887" s="3">
        <v>41973</v>
      </c>
      <c r="B887" s="4"/>
      <c r="C887" s="4"/>
    </row>
    <row r="888" spans="1:3" x14ac:dyDescent="0.25">
      <c r="A888" s="3">
        <v>41980</v>
      </c>
      <c r="B888" s="4"/>
      <c r="C888" s="4"/>
    </row>
    <row r="889" spans="1:3" x14ac:dyDescent="0.25">
      <c r="A889" s="3">
        <v>41987</v>
      </c>
      <c r="B889" s="4"/>
      <c r="C889" s="4"/>
    </row>
    <row r="890" spans="1:3" x14ac:dyDescent="0.25">
      <c r="A890" s="3">
        <v>41994</v>
      </c>
      <c r="B890" s="4"/>
      <c r="C890" s="4"/>
    </row>
    <row r="891" spans="1:3" x14ac:dyDescent="0.25">
      <c r="A891" s="3">
        <v>42001</v>
      </c>
      <c r="B891" s="4"/>
      <c r="C891" s="4"/>
    </row>
    <row r="892" spans="1:3" x14ac:dyDescent="0.25">
      <c r="A892" s="3">
        <v>42008</v>
      </c>
      <c r="B892" s="4"/>
      <c r="C892" s="4"/>
    </row>
    <row r="893" spans="1:3" x14ac:dyDescent="0.25">
      <c r="A893" s="3">
        <v>42015</v>
      </c>
      <c r="B893" s="4"/>
      <c r="C893" s="4"/>
    </row>
    <row r="894" spans="1:3" x14ac:dyDescent="0.25">
      <c r="A894" s="3">
        <v>42022</v>
      </c>
      <c r="B894" s="4"/>
      <c r="C894" s="4"/>
    </row>
    <row r="895" spans="1:3" x14ac:dyDescent="0.25">
      <c r="A895" s="3">
        <v>42029</v>
      </c>
      <c r="B895" s="4"/>
      <c r="C895" s="4"/>
    </row>
    <row r="896" spans="1:3" x14ac:dyDescent="0.25">
      <c r="A896" s="3">
        <v>42036</v>
      </c>
      <c r="B896" s="4"/>
      <c r="C896" s="4"/>
    </row>
    <row r="897" spans="1:3" x14ac:dyDescent="0.25">
      <c r="A897" s="3">
        <v>42043</v>
      </c>
      <c r="B897" s="4"/>
      <c r="C897" s="4"/>
    </row>
    <row r="898" spans="1:3" x14ac:dyDescent="0.25">
      <c r="A898" s="3">
        <v>42050</v>
      </c>
      <c r="B898" s="4"/>
      <c r="C898" s="4"/>
    </row>
    <row r="899" spans="1:3" x14ac:dyDescent="0.25">
      <c r="A899" s="3">
        <v>42057</v>
      </c>
      <c r="B899" s="4"/>
      <c r="C899" s="4"/>
    </row>
    <row r="900" spans="1:3" x14ac:dyDescent="0.25">
      <c r="A900" s="3">
        <v>42064</v>
      </c>
      <c r="B900" s="4"/>
      <c r="C900" s="4"/>
    </row>
    <row r="901" spans="1:3" x14ac:dyDescent="0.25">
      <c r="A901" s="3">
        <v>42071</v>
      </c>
      <c r="B901" s="4"/>
      <c r="C901" s="4"/>
    </row>
    <row r="902" spans="1:3" x14ac:dyDescent="0.25">
      <c r="A902" s="3">
        <v>42078</v>
      </c>
      <c r="B902" s="4"/>
      <c r="C902" s="4"/>
    </row>
    <row r="903" spans="1:3" x14ac:dyDescent="0.25">
      <c r="A903" s="3">
        <v>42085</v>
      </c>
      <c r="B903" s="4"/>
      <c r="C903" s="4"/>
    </row>
    <row r="904" spans="1:3" x14ac:dyDescent="0.25">
      <c r="A904" s="3">
        <v>42092</v>
      </c>
      <c r="B904" s="4"/>
      <c r="C904" s="4"/>
    </row>
    <row r="905" spans="1:3" x14ac:dyDescent="0.25">
      <c r="A905" s="3">
        <v>42099</v>
      </c>
      <c r="B905" s="4"/>
      <c r="C905" s="4"/>
    </row>
    <row r="906" spans="1:3" x14ac:dyDescent="0.25">
      <c r="A906" s="3">
        <v>42106</v>
      </c>
      <c r="B906" s="4"/>
      <c r="C906" s="4"/>
    </row>
    <row r="907" spans="1:3" x14ac:dyDescent="0.25">
      <c r="A907" s="3">
        <v>42113</v>
      </c>
      <c r="B907" s="4"/>
      <c r="C907" s="4"/>
    </row>
    <row r="908" spans="1:3" x14ac:dyDescent="0.25">
      <c r="A908" s="3">
        <v>42120</v>
      </c>
      <c r="B908" s="4"/>
      <c r="C908" s="4"/>
    </row>
    <row r="909" spans="1:3" x14ac:dyDescent="0.25">
      <c r="A909" s="3">
        <v>42127</v>
      </c>
      <c r="B909" s="4"/>
      <c r="C909" s="4"/>
    </row>
    <row r="910" spans="1:3" x14ac:dyDescent="0.25">
      <c r="A910" s="3">
        <v>42134</v>
      </c>
      <c r="B910" s="4"/>
      <c r="C910" s="4"/>
    </row>
    <row r="911" spans="1:3" x14ac:dyDescent="0.25">
      <c r="A911" s="3">
        <v>42141</v>
      </c>
      <c r="B911" s="4"/>
      <c r="C911" s="4"/>
    </row>
    <row r="912" spans="1:3" x14ac:dyDescent="0.25">
      <c r="A912" s="3">
        <v>42148</v>
      </c>
      <c r="B912" s="4"/>
      <c r="C912" s="4"/>
    </row>
    <row r="913" spans="1:3" x14ac:dyDescent="0.25">
      <c r="A913" s="3">
        <v>42155</v>
      </c>
      <c r="B913" s="4"/>
      <c r="C913" s="4"/>
    </row>
    <row r="914" spans="1:3" x14ac:dyDescent="0.25">
      <c r="A914" s="3">
        <v>42162</v>
      </c>
      <c r="B914" s="4"/>
      <c r="C914" s="4"/>
    </row>
    <row r="915" spans="1:3" x14ac:dyDescent="0.25">
      <c r="A915" s="3">
        <v>42169</v>
      </c>
      <c r="B915" s="4"/>
      <c r="C915" s="4"/>
    </row>
    <row r="916" spans="1:3" x14ac:dyDescent="0.25">
      <c r="A916" s="3">
        <v>42176</v>
      </c>
      <c r="B916" s="4"/>
      <c r="C916" s="4"/>
    </row>
    <row r="917" spans="1:3" x14ac:dyDescent="0.25">
      <c r="A917" s="3">
        <v>42183</v>
      </c>
      <c r="B917" s="4"/>
      <c r="C917" s="4"/>
    </row>
    <row r="918" spans="1:3" x14ac:dyDescent="0.25">
      <c r="A918" s="3">
        <v>42190</v>
      </c>
      <c r="B918" s="4"/>
      <c r="C918" s="4"/>
    </row>
    <row r="919" spans="1:3" x14ac:dyDescent="0.25">
      <c r="A919" s="3">
        <v>42197</v>
      </c>
      <c r="B919" s="4"/>
      <c r="C919" s="4"/>
    </row>
    <row r="920" spans="1:3" x14ac:dyDescent="0.25">
      <c r="A920" s="3">
        <v>42204</v>
      </c>
      <c r="B920" s="4"/>
      <c r="C920" s="4"/>
    </row>
    <row r="921" spans="1:3" x14ac:dyDescent="0.25">
      <c r="A921" s="3">
        <v>42211</v>
      </c>
      <c r="B921" s="4"/>
      <c r="C921" s="4"/>
    </row>
    <row r="922" spans="1:3" x14ac:dyDescent="0.25">
      <c r="A922" s="3">
        <v>42218</v>
      </c>
      <c r="B922" s="4"/>
      <c r="C922" s="4"/>
    </row>
    <row r="923" spans="1:3" x14ac:dyDescent="0.25">
      <c r="A923" s="3">
        <v>42225</v>
      </c>
      <c r="B923" s="4"/>
      <c r="C923" s="4"/>
    </row>
    <row r="924" spans="1:3" x14ac:dyDescent="0.25">
      <c r="A924" s="3">
        <v>42232</v>
      </c>
      <c r="B924" s="4"/>
      <c r="C924" s="4"/>
    </row>
    <row r="925" spans="1:3" x14ac:dyDescent="0.25">
      <c r="A925" s="3">
        <v>42239</v>
      </c>
      <c r="B925" s="4"/>
      <c r="C925" s="4"/>
    </row>
    <row r="926" spans="1:3" x14ac:dyDescent="0.25">
      <c r="A926" s="3">
        <v>42246</v>
      </c>
      <c r="B926" s="4"/>
      <c r="C926" s="4"/>
    </row>
    <row r="927" spans="1:3" x14ac:dyDescent="0.25">
      <c r="A927" s="3">
        <v>42253</v>
      </c>
      <c r="B927" s="4"/>
      <c r="C927" s="4"/>
    </row>
    <row r="928" spans="1:3" x14ac:dyDescent="0.25">
      <c r="A928" s="3">
        <v>42260</v>
      </c>
      <c r="B928" s="4"/>
      <c r="C928" s="4"/>
    </row>
    <row r="929" spans="1:3" x14ac:dyDescent="0.25">
      <c r="A929" s="3">
        <v>42267</v>
      </c>
      <c r="B929" s="4"/>
      <c r="C929" s="4"/>
    </row>
    <row r="930" spans="1:3" x14ac:dyDescent="0.25">
      <c r="A930" s="3">
        <v>42274</v>
      </c>
      <c r="B930" s="4"/>
      <c r="C930" s="4"/>
    </row>
    <row r="931" spans="1:3" x14ac:dyDescent="0.25">
      <c r="A931" s="3">
        <v>42281</v>
      </c>
      <c r="B931" s="4"/>
      <c r="C931" s="4"/>
    </row>
    <row r="932" spans="1:3" x14ac:dyDescent="0.25">
      <c r="A932" s="3">
        <v>42288</v>
      </c>
      <c r="B932" s="4"/>
      <c r="C932" s="4"/>
    </row>
    <row r="933" spans="1:3" x14ac:dyDescent="0.25">
      <c r="A933" s="3">
        <v>42295</v>
      </c>
      <c r="B933" s="4"/>
      <c r="C933" s="4"/>
    </row>
    <row r="934" spans="1:3" x14ac:dyDescent="0.25">
      <c r="A934" s="3">
        <v>42302</v>
      </c>
      <c r="B934" s="4"/>
      <c r="C934" s="4"/>
    </row>
    <row r="935" spans="1:3" x14ac:dyDescent="0.25">
      <c r="A935" s="3">
        <v>42309</v>
      </c>
      <c r="B935" s="4"/>
      <c r="C935" s="4"/>
    </row>
    <row r="936" spans="1:3" x14ac:dyDescent="0.25">
      <c r="A936" s="3">
        <v>42316</v>
      </c>
      <c r="B936" s="4"/>
      <c r="C936" s="4"/>
    </row>
    <row r="937" spans="1:3" x14ac:dyDescent="0.25">
      <c r="A937" s="3">
        <v>42323</v>
      </c>
      <c r="B937" s="4"/>
      <c r="C937" s="4"/>
    </row>
    <row r="938" spans="1:3" x14ac:dyDescent="0.25">
      <c r="A938" s="3">
        <v>42330</v>
      </c>
      <c r="B938" s="4"/>
      <c r="C938" s="4"/>
    </row>
    <row r="939" spans="1:3" x14ac:dyDescent="0.25">
      <c r="A939" s="3">
        <v>42337</v>
      </c>
      <c r="B939" s="4"/>
      <c r="C939" s="4"/>
    </row>
    <row r="940" spans="1:3" x14ac:dyDescent="0.25">
      <c r="A940" s="3">
        <v>42344</v>
      </c>
      <c r="B940" s="4"/>
      <c r="C940" s="4"/>
    </row>
    <row r="941" spans="1:3" x14ac:dyDescent="0.25">
      <c r="A941" s="3">
        <v>42351</v>
      </c>
      <c r="B941" s="4"/>
      <c r="C941" s="4"/>
    </row>
    <row r="942" spans="1:3" x14ac:dyDescent="0.25">
      <c r="A942" s="3">
        <v>42358</v>
      </c>
      <c r="B942" s="4"/>
      <c r="C942" s="4"/>
    </row>
    <row r="943" spans="1:3" x14ac:dyDescent="0.25">
      <c r="A943" s="3">
        <v>42365</v>
      </c>
      <c r="B943" s="4"/>
      <c r="C943" s="4"/>
    </row>
    <row r="944" spans="1:3" x14ac:dyDescent="0.25">
      <c r="A944" s="3">
        <v>42372</v>
      </c>
      <c r="B944" s="4"/>
      <c r="C944" s="4"/>
    </row>
    <row r="945" spans="1:3" x14ac:dyDescent="0.25">
      <c r="A945" s="3">
        <v>42379</v>
      </c>
      <c r="B945" s="4"/>
      <c r="C945" s="4"/>
    </row>
    <row r="946" spans="1:3" x14ac:dyDescent="0.25">
      <c r="A946" s="3">
        <v>42386</v>
      </c>
      <c r="B946" s="4"/>
      <c r="C946" s="4"/>
    </row>
    <row r="947" spans="1:3" x14ac:dyDescent="0.25">
      <c r="A947" s="3">
        <v>42393</v>
      </c>
      <c r="B947" s="4"/>
      <c r="C947" s="4"/>
    </row>
    <row r="948" spans="1:3" x14ac:dyDescent="0.25">
      <c r="A948" s="3">
        <v>42400</v>
      </c>
      <c r="B948" s="4"/>
      <c r="C948" s="4"/>
    </row>
    <row r="949" spans="1:3" x14ac:dyDescent="0.25">
      <c r="A949" s="3">
        <v>42407</v>
      </c>
      <c r="B949" s="4"/>
      <c r="C949" s="4"/>
    </row>
    <row r="950" spans="1:3" x14ac:dyDescent="0.25">
      <c r="A950" s="3">
        <v>42414</v>
      </c>
      <c r="B950" s="4"/>
      <c r="C950" s="4"/>
    </row>
    <row r="951" spans="1:3" x14ac:dyDescent="0.25">
      <c r="A951" s="3">
        <v>42421</v>
      </c>
      <c r="B951" s="4"/>
      <c r="C951" s="4"/>
    </row>
    <row r="952" spans="1:3" x14ac:dyDescent="0.25">
      <c r="A952" s="3">
        <v>42428</v>
      </c>
      <c r="B952" s="4"/>
      <c r="C952" s="4"/>
    </row>
    <row r="953" spans="1:3" x14ac:dyDescent="0.25">
      <c r="A953" s="3">
        <v>42435</v>
      </c>
      <c r="B953" s="4"/>
      <c r="C953" s="4"/>
    </row>
    <row r="954" spans="1:3" x14ac:dyDescent="0.25">
      <c r="A954" s="3">
        <v>42442</v>
      </c>
      <c r="B954" s="4"/>
      <c r="C954" s="4"/>
    </row>
    <row r="955" spans="1:3" x14ac:dyDescent="0.25">
      <c r="A955" s="3">
        <v>42449</v>
      </c>
      <c r="B955" s="4"/>
      <c r="C955" s="4"/>
    </row>
    <row r="956" spans="1:3" x14ac:dyDescent="0.25">
      <c r="A956" s="3">
        <v>42456</v>
      </c>
      <c r="B956" s="4"/>
      <c r="C956" s="4"/>
    </row>
    <row r="957" spans="1:3" x14ac:dyDescent="0.25">
      <c r="A957" s="3">
        <v>42463</v>
      </c>
      <c r="B957" s="4"/>
      <c r="C957" s="4"/>
    </row>
    <row r="958" spans="1:3" x14ac:dyDescent="0.25">
      <c r="A958" s="3">
        <v>42470</v>
      </c>
      <c r="B958" s="4"/>
      <c r="C958" s="4"/>
    </row>
    <row r="959" spans="1:3" x14ac:dyDescent="0.25">
      <c r="A959" s="3">
        <v>42477</v>
      </c>
      <c r="B959" s="4"/>
      <c r="C959" s="4"/>
    </row>
    <row r="960" spans="1:3" x14ac:dyDescent="0.25">
      <c r="A960" s="3">
        <v>42484</v>
      </c>
      <c r="B960" s="4"/>
      <c r="C960" s="4"/>
    </row>
    <row r="961" spans="1:3" x14ac:dyDescent="0.25">
      <c r="A961" s="3">
        <v>42491</v>
      </c>
      <c r="B961" s="4"/>
      <c r="C961" s="4"/>
    </row>
    <row r="962" spans="1:3" x14ac:dyDescent="0.25">
      <c r="A962" s="3">
        <v>42498</v>
      </c>
      <c r="B962" s="4"/>
      <c r="C962" s="4"/>
    </row>
    <row r="963" spans="1:3" x14ac:dyDescent="0.25">
      <c r="A963" s="3">
        <v>42505</v>
      </c>
      <c r="B963" s="4"/>
      <c r="C963" s="4"/>
    </row>
    <row r="964" spans="1:3" x14ac:dyDescent="0.25">
      <c r="A964" s="3">
        <v>42512</v>
      </c>
      <c r="B964" s="4"/>
      <c r="C964" s="4"/>
    </row>
    <row r="965" spans="1:3" x14ac:dyDescent="0.25">
      <c r="A965" s="3">
        <v>42519</v>
      </c>
      <c r="B965" s="4"/>
      <c r="C965" s="4"/>
    </row>
    <row r="966" spans="1:3" x14ac:dyDescent="0.25">
      <c r="A966" s="3">
        <v>42526</v>
      </c>
      <c r="B966" s="4"/>
      <c r="C966" s="4"/>
    </row>
    <row r="967" spans="1:3" x14ac:dyDescent="0.25">
      <c r="A967" s="3">
        <v>42533</v>
      </c>
      <c r="B967" s="4"/>
      <c r="C967" s="4"/>
    </row>
    <row r="968" spans="1:3" x14ac:dyDescent="0.25">
      <c r="A968" s="3">
        <v>42540</v>
      </c>
      <c r="B968" s="4"/>
      <c r="C968" s="4"/>
    </row>
    <row r="969" spans="1:3" x14ac:dyDescent="0.25">
      <c r="A969" s="3">
        <v>42547</v>
      </c>
      <c r="B969" s="4"/>
      <c r="C969" s="4"/>
    </row>
    <row r="970" spans="1:3" x14ac:dyDescent="0.25">
      <c r="A970" s="3">
        <v>42554</v>
      </c>
      <c r="B970" s="4"/>
      <c r="C970" s="4"/>
    </row>
    <row r="971" spans="1:3" x14ac:dyDescent="0.25">
      <c r="A971" s="3">
        <v>42561</v>
      </c>
      <c r="B971" s="4"/>
      <c r="C971" s="4"/>
    </row>
    <row r="972" spans="1:3" x14ac:dyDescent="0.25">
      <c r="A972" s="3">
        <v>42568</v>
      </c>
      <c r="B972" s="4"/>
      <c r="C972" s="4"/>
    </row>
    <row r="973" spans="1:3" x14ac:dyDescent="0.25">
      <c r="A973" s="3">
        <v>42575</v>
      </c>
      <c r="B973" s="4"/>
      <c r="C973" s="4"/>
    </row>
    <row r="974" spans="1:3" x14ac:dyDescent="0.25">
      <c r="A974" s="3">
        <v>42582</v>
      </c>
      <c r="B974" s="4"/>
      <c r="C974" s="4"/>
    </row>
    <row r="975" spans="1:3" x14ac:dyDescent="0.25">
      <c r="A975" s="3">
        <v>42589</v>
      </c>
      <c r="B975" s="4"/>
      <c r="C975" s="4"/>
    </row>
    <row r="976" spans="1:3" x14ac:dyDescent="0.25">
      <c r="A976" s="3">
        <v>42596</v>
      </c>
      <c r="B976" s="4"/>
      <c r="C976" s="4"/>
    </row>
    <row r="977" spans="1:3" x14ac:dyDescent="0.25">
      <c r="A977" s="3">
        <v>42603</v>
      </c>
      <c r="B977" s="4"/>
      <c r="C977" s="4"/>
    </row>
    <row r="978" spans="1:3" x14ac:dyDescent="0.25">
      <c r="A978" s="3">
        <v>42610</v>
      </c>
      <c r="B978" s="4"/>
      <c r="C978" s="4"/>
    </row>
    <row r="979" spans="1:3" x14ac:dyDescent="0.25">
      <c r="A979" s="3">
        <v>42617</v>
      </c>
      <c r="B979" s="4"/>
      <c r="C979" s="4"/>
    </row>
    <row r="980" spans="1:3" x14ac:dyDescent="0.25">
      <c r="A980" s="3">
        <v>42624</v>
      </c>
      <c r="B980" s="4"/>
      <c r="C980" s="4"/>
    </row>
    <row r="981" spans="1:3" x14ac:dyDescent="0.25">
      <c r="A981" s="3">
        <v>42631</v>
      </c>
      <c r="B981" s="4"/>
      <c r="C981" s="4"/>
    </row>
    <row r="982" spans="1:3" x14ac:dyDescent="0.25">
      <c r="A982" s="3">
        <v>42638</v>
      </c>
      <c r="B982" s="4"/>
      <c r="C982" s="4"/>
    </row>
    <row r="983" spans="1:3" x14ac:dyDescent="0.25">
      <c r="A983" s="3">
        <v>42645</v>
      </c>
      <c r="B983" s="4"/>
      <c r="C983" s="4"/>
    </row>
    <row r="984" spans="1:3" x14ac:dyDescent="0.25">
      <c r="A984" s="3">
        <v>42652</v>
      </c>
      <c r="B984" s="4"/>
      <c r="C984" s="4"/>
    </row>
    <row r="985" spans="1:3" x14ac:dyDescent="0.25">
      <c r="A985" s="3">
        <v>42659</v>
      </c>
      <c r="B985" s="4"/>
      <c r="C985" s="4"/>
    </row>
    <row r="986" spans="1:3" x14ac:dyDescent="0.25">
      <c r="A986" s="3">
        <v>42666</v>
      </c>
      <c r="B986" s="4"/>
      <c r="C986" s="4"/>
    </row>
    <row r="987" spans="1:3" x14ac:dyDescent="0.25">
      <c r="A987" s="3">
        <v>42673</v>
      </c>
      <c r="B987" s="4"/>
      <c r="C987" s="4"/>
    </row>
    <row r="988" spans="1:3" x14ac:dyDescent="0.25">
      <c r="A988" s="3">
        <v>42680</v>
      </c>
      <c r="B988" s="4"/>
      <c r="C988" s="4"/>
    </row>
    <row r="989" spans="1:3" x14ac:dyDescent="0.25">
      <c r="A989" s="3">
        <v>42687</v>
      </c>
      <c r="B989" s="4"/>
      <c r="C989" s="4"/>
    </row>
    <row r="990" spans="1:3" x14ac:dyDescent="0.25">
      <c r="A990" s="3">
        <v>42694</v>
      </c>
      <c r="B990" s="4"/>
      <c r="C990" s="4"/>
    </row>
    <row r="991" spans="1:3" x14ac:dyDescent="0.25">
      <c r="A991" s="3">
        <v>42701</v>
      </c>
      <c r="B991" s="4"/>
      <c r="C991" s="4"/>
    </row>
    <row r="992" spans="1:3" x14ac:dyDescent="0.25">
      <c r="A992" s="3">
        <v>42708</v>
      </c>
      <c r="B992" s="4"/>
      <c r="C992" s="4"/>
    </row>
    <row r="993" spans="1:3" x14ac:dyDescent="0.25">
      <c r="A993" s="3">
        <v>42715</v>
      </c>
      <c r="B993" s="4"/>
      <c r="C993" s="4"/>
    </row>
    <row r="994" spans="1:3" x14ac:dyDescent="0.25">
      <c r="A994" s="3">
        <v>42722</v>
      </c>
      <c r="B994" s="4"/>
      <c r="C994" s="4"/>
    </row>
    <row r="995" spans="1:3" x14ac:dyDescent="0.25">
      <c r="A995" s="3">
        <v>42729</v>
      </c>
      <c r="B995" s="4"/>
      <c r="C995" s="4"/>
    </row>
    <row r="996" spans="1:3" x14ac:dyDescent="0.25">
      <c r="A996" s="3">
        <v>42736</v>
      </c>
      <c r="B996" s="4"/>
      <c r="C996" s="4"/>
    </row>
    <row r="997" spans="1:3" x14ac:dyDescent="0.25">
      <c r="A997" s="3">
        <v>42743</v>
      </c>
      <c r="B997" s="4"/>
      <c r="C997" s="4"/>
    </row>
    <row r="998" spans="1:3" x14ac:dyDescent="0.25">
      <c r="A998" s="3">
        <v>42750</v>
      </c>
      <c r="B998" s="4"/>
      <c r="C998" s="4"/>
    </row>
    <row r="999" spans="1:3" x14ac:dyDescent="0.25">
      <c r="A999" s="3">
        <v>42757</v>
      </c>
      <c r="B999" s="4"/>
      <c r="C999" s="4"/>
    </row>
    <row r="1000" spans="1:3" x14ac:dyDescent="0.25">
      <c r="A1000" s="3">
        <v>42764</v>
      </c>
      <c r="B1000" s="4"/>
      <c r="C1000" s="4"/>
    </row>
    <row r="1001" spans="1:3" x14ac:dyDescent="0.25">
      <c r="A1001" s="3">
        <v>42771</v>
      </c>
      <c r="B1001" s="4"/>
      <c r="C1001" s="4"/>
    </row>
    <row r="1002" spans="1:3" x14ac:dyDescent="0.25">
      <c r="A1002" s="3">
        <v>42778</v>
      </c>
      <c r="B1002" s="4"/>
      <c r="C1002" s="4"/>
    </row>
    <row r="1003" spans="1:3" x14ac:dyDescent="0.25">
      <c r="A1003" s="3">
        <v>42785</v>
      </c>
      <c r="B1003" s="4"/>
      <c r="C1003" s="4"/>
    </row>
    <row r="1004" spans="1:3" x14ac:dyDescent="0.25">
      <c r="A1004" s="3">
        <v>42792</v>
      </c>
      <c r="B1004" s="4"/>
      <c r="C1004" s="4"/>
    </row>
    <row r="1005" spans="1:3" x14ac:dyDescent="0.25">
      <c r="A1005" s="3">
        <v>42799</v>
      </c>
      <c r="B1005" s="4"/>
      <c r="C1005" s="4"/>
    </row>
    <row r="1006" spans="1:3" x14ac:dyDescent="0.25">
      <c r="A1006" s="3">
        <v>42806</v>
      </c>
      <c r="B1006" s="4"/>
      <c r="C1006" s="4"/>
    </row>
    <row r="1007" spans="1:3" x14ac:dyDescent="0.25">
      <c r="A1007" s="3">
        <v>42813</v>
      </c>
      <c r="B1007" s="4"/>
      <c r="C1007" s="4"/>
    </row>
    <row r="1008" spans="1:3" x14ac:dyDescent="0.25">
      <c r="A1008" s="3">
        <v>42820</v>
      </c>
      <c r="B1008" s="4"/>
      <c r="C1008" s="4"/>
    </row>
    <row r="1009" spans="1:3" x14ac:dyDescent="0.25">
      <c r="A1009" s="3">
        <v>42827</v>
      </c>
      <c r="B1009" s="4"/>
      <c r="C1009" s="4"/>
    </row>
    <row r="1010" spans="1:3" x14ac:dyDescent="0.25">
      <c r="A1010" s="3">
        <v>42834</v>
      </c>
      <c r="B1010" s="4"/>
      <c r="C1010" s="4"/>
    </row>
    <row r="1011" spans="1:3" x14ac:dyDescent="0.25">
      <c r="A1011" s="3">
        <v>42841</v>
      </c>
      <c r="B1011" s="4"/>
      <c r="C1011" s="4"/>
    </row>
    <row r="1012" spans="1:3" x14ac:dyDescent="0.25">
      <c r="A1012" s="3">
        <v>42848</v>
      </c>
      <c r="B1012" s="4"/>
      <c r="C1012" s="4"/>
    </row>
    <row r="1013" spans="1:3" x14ac:dyDescent="0.25">
      <c r="A1013" s="3">
        <v>42855</v>
      </c>
      <c r="B1013" s="4"/>
      <c r="C1013" s="4"/>
    </row>
    <row r="1014" spans="1:3" x14ac:dyDescent="0.25">
      <c r="A1014" s="3">
        <v>42862</v>
      </c>
      <c r="B1014" s="4"/>
      <c r="C1014" s="4"/>
    </row>
    <row r="1015" spans="1:3" x14ac:dyDescent="0.25">
      <c r="A1015" s="3">
        <v>42869</v>
      </c>
      <c r="B1015" s="4"/>
      <c r="C1015" s="4"/>
    </row>
    <row r="1016" spans="1:3" x14ac:dyDescent="0.25">
      <c r="A1016" s="3">
        <v>42876</v>
      </c>
      <c r="B1016" s="4"/>
      <c r="C1016" s="4"/>
    </row>
    <row r="1017" spans="1:3" x14ac:dyDescent="0.25">
      <c r="A1017" s="3">
        <v>42883</v>
      </c>
      <c r="B1017" s="4"/>
      <c r="C1017" s="4"/>
    </row>
    <row r="1018" spans="1:3" x14ac:dyDescent="0.25">
      <c r="A1018" s="3">
        <v>42890</v>
      </c>
      <c r="B1018" s="4"/>
      <c r="C1018" s="4"/>
    </row>
    <row r="1019" spans="1:3" x14ac:dyDescent="0.25">
      <c r="A1019" s="3">
        <v>42897</v>
      </c>
      <c r="B1019" s="4"/>
      <c r="C1019" s="4"/>
    </row>
    <row r="1020" spans="1:3" x14ac:dyDescent="0.25">
      <c r="A1020" s="3">
        <v>42904</v>
      </c>
      <c r="B1020" s="4"/>
      <c r="C1020" s="4"/>
    </row>
    <row r="1021" spans="1:3" x14ac:dyDescent="0.25">
      <c r="A1021" s="3">
        <v>42911</v>
      </c>
      <c r="B1021" s="4"/>
      <c r="C1021" s="4"/>
    </row>
    <row r="1022" spans="1:3" x14ac:dyDescent="0.25">
      <c r="A1022" s="3">
        <v>42918</v>
      </c>
      <c r="B1022" s="4"/>
      <c r="C1022" s="4"/>
    </row>
    <row r="1023" spans="1:3" x14ac:dyDescent="0.25">
      <c r="A1023" s="3">
        <v>42925</v>
      </c>
      <c r="B1023" s="4"/>
      <c r="C1023" s="4"/>
    </row>
    <row r="1024" spans="1:3" x14ac:dyDescent="0.25">
      <c r="A1024" s="3">
        <v>42932</v>
      </c>
      <c r="B1024" s="4"/>
      <c r="C1024" s="4"/>
    </row>
    <row r="1025" spans="1:3" x14ac:dyDescent="0.25">
      <c r="A1025" s="3">
        <v>42939</v>
      </c>
      <c r="B1025" s="4"/>
      <c r="C1025" s="4"/>
    </row>
    <row r="1026" spans="1:3" x14ac:dyDescent="0.25">
      <c r="A1026" s="3">
        <v>42946</v>
      </c>
      <c r="B1026" s="4"/>
      <c r="C1026" s="4"/>
    </row>
    <row r="1027" spans="1:3" x14ac:dyDescent="0.25">
      <c r="A1027" s="3">
        <v>42953</v>
      </c>
      <c r="B1027" s="4"/>
      <c r="C1027" s="4"/>
    </row>
    <row r="1028" spans="1:3" x14ac:dyDescent="0.25">
      <c r="A1028" s="3">
        <v>42960</v>
      </c>
      <c r="B1028" s="4"/>
      <c r="C1028" s="4"/>
    </row>
    <row r="1029" spans="1:3" x14ac:dyDescent="0.25">
      <c r="A1029" s="3">
        <v>42967</v>
      </c>
      <c r="B1029" s="4"/>
      <c r="C1029" s="4"/>
    </row>
    <row r="1030" spans="1:3" x14ac:dyDescent="0.25">
      <c r="A1030" s="3">
        <v>42974</v>
      </c>
      <c r="B1030" s="4"/>
      <c r="C1030" s="4"/>
    </row>
    <row r="1031" spans="1:3" x14ac:dyDescent="0.25">
      <c r="A1031" s="3">
        <v>42981</v>
      </c>
      <c r="B1031" s="4"/>
      <c r="C1031" s="4"/>
    </row>
    <row r="1032" spans="1:3" x14ac:dyDescent="0.25">
      <c r="A1032" s="3">
        <v>42988</v>
      </c>
      <c r="B1032" s="4"/>
      <c r="C1032" s="4"/>
    </row>
    <row r="1033" spans="1:3" x14ac:dyDescent="0.25">
      <c r="A1033" s="3">
        <v>42995</v>
      </c>
      <c r="B1033" s="4"/>
      <c r="C1033" s="4"/>
    </row>
    <row r="1034" spans="1:3" x14ac:dyDescent="0.25">
      <c r="A1034" s="3">
        <v>43002</v>
      </c>
      <c r="B1034" s="4"/>
      <c r="C1034" s="4"/>
    </row>
    <row r="1035" spans="1:3" x14ac:dyDescent="0.25">
      <c r="A1035" s="3">
        <v>43009</v>
      </c>
      <c r="B1035" s="4"/>
      <c r="C1035" s="4"/>
    </row>
    <row r="1036" spans="1:3" x14ac:dyDescent="0.25">
      <c r="A1036" s="3">
        <v>43016</v>
      </c>
      <c r="B1036" s="4"/>
      <c r="C1036" s="4"/>
    </row>
    <row r="1037" spans="1:3" x14ac:dyDescent="0.25">
      <c r="A1037" s="3">
        <v>43023</v>
      </c>
      <c r="B1037" s="4"/>
      <c r="C1037" s="4"/>
    </row>
    <row r="1038" spans="1:3" x14ac:dyDescent="0.25">
      <c r="A1038" s="3">
        <v>43030</v>
      </c>
      <c r="B1038" s="4"/>
      <c r="C1038" s="4"/>
    </row>
    <row r="1039" spans="1:3" x14ac:dyDescent="0.25">
      <c r="A1039" s="3">
        <v>43037</v>
      </c>
      <c r="B1039" s="4"/>
      <c r="C1039" s="4"/>
    </row>
    <row r="1040" spans="1:3" x14ac:dyDescent="0.25">
      <c r="A1040" s="3">
        <v>43044</v>
      </c>
      <c r="B1040" s="4"/>
      <c r="C1040" s="4"/>
    </row>
    <row r="1041" spans="1:3" x14ac:dyDescent="0.25">
      <c r="A1041" s="3">
        <v>43051</v>
      </c>
      <c r="B1041" s="4"/>
      <c r="C1041" s="4"/>
    </row>
    <row r="1042" spans="1:3" x14ac:dyDescent="0.25">
      <c r="A1042" s="3">
        <v>43058</v>
      </c>
      <c r="B1042" s="4"/>
      <c r="C1042" s="4"/>
    </row>
    <row r="1043" spans="1:3" x14ac:dyDescent="0.25">
      <c r="A1043" s="3">
        <v>43065</v>
      </c>
      <c r="B1043" s="4"/>
      <c r="C1043" s="4"/>
    </row>
    <row r="1044" spans="1:3" x14ac:dyDescent="0.25">
      <c r="A1044" s="3">
        <v>43072</v>
      </c>
      <c r="B1044" s="4"/>
      <c r="C1044" s="4"/>
    </row>
    <row r="1045" spans="1:3" x14ac:dyDescent="0.25">
      <c r="A1045" s="3">
        <v>43079</v>
      </c>
      <c r="B1045" s="4"/>
      <c r="C1045" s="4"/>
    </row>
    <row r="1046" spans="1:3" x14ac:dyDescent="0.25">
      <c r="A1046" s="3">
        <v>43086</v>
      </c>
      <c r="B1046" s="4"/>
      <c r="C1046" s="4"/>
    </row>
    <row r="1047" spans="1:3" x14ac:dyDescent="0.25">
      <c r="A1047" s="3">
        <v>43093</v>
      </c>
      <c r="B1047" s="4"/>
      <c r="C1047" s="4"/>
    </row>
    <row r="1048" spans="1:3" x14ac:dyDescent="0.25">
      <c r="A1048" s="3">
        <v>43100</v>
      </c>
      <c r="B1048" s="4"/>
      <c r="C1048" s="4"/>
    </row>
    <row r="1049" spans="1:3" x14ac:dyDescent="0.25">
      <c r="A1049" s="3">
        <v>43107</v>
      </c>
      <c r="B1049" s="4"/>
      <c r="C1049" s="4"/>
    </row>
    <row r="1050" spans="1:3" x14ac:dyDescent="0.25">
      <c r="A1050" s="3">
        <v>43114</v>
      </c>
      <c r="B1050" s="4"/>
      <c r="C1050" s="4"/>
    </row>
    <row r="1051" spans="1:3" x14ac:dyDescent="0.25">
      <c r="A1051" s="3">
        <v>43121</v>
      </c>
      <c r="B1051" s="4"/>
      <c r="C1051" s="4"/>
    </row>
    <row r="1052" spans="1:3" x14ac:dyDescent="0.25">
      <c r="A1052" s="3">
        <v>43128</v>
      </c>
      <c r="B1052" s="4"/>
      <c r="C1052" s="4"/>
    </row>
    <row r="1053" spans="1:3" x14ac:dyDescent="0.25">
      <c r="A1053" s="3">
        <v>43135</v>
      </c>
      <c r="B1053" s="4"/>
      <c r="C1053" s="4"/>
    </row>
    <row r="1054" spans="1:3" x14ac:dyDescent="0.25">
      <c r="A1054" s="3">
        <v>43142</v>
      </c>
      <c r="B1054" s="4"/>
      <c r="C1054" s="4"/>
    </row>
    <row r="1055" spans="1:3" x14ac:dyDescent="0.25">
      <c r="A1055" s="3">
        <v>43149</v>
      </c>
      <c r="B1055" s="4"/>
      <c r="C1055" s="4"/>
    </row>
    <row r="1056" spans="1:3" x14ac:dyDescent="0.25">
      <c r="A1056" s="3">
        <v>43156</v>
      </c>
      <c r="B1056" s="4"/>
      <c r="C1056" s="4"/>
    </row>
    <row r="1057" spans="1:3" x14ac:dyDescent="0.25">
      <c r="A1057" s="3">
        <v>43163</v>
      </c>
      <c r="B1057" s="4"/>
      <c r="C1057" s="4"/>
    </row>
    <row r="1058" spans="1:3" x14ac:dyDescent="0.25">
      <c r="A1058" s="3">
        <v>43170</v>
      </c>
      <c r="B1058" s="4"/>
      <c r="C1058" s="4"/>
    </row>
    <row r="1059" spans="1:3" x14ac:dyDescent="0.25">
      <c r="A1059" s="3">
        <v>43177</v>
      </c>
      <c r="B1059" s="4"/>
      <c r="C1059" s="4"/>
    </row>
    <row r="1060" spans="1:3" x14ac:dyDescent="0.25">
      <c r="A1060" s="3">
        <v>43184</v>
      </c>
      <c r="B1060" s="4"/>
      <c r="C1060" s="4"/>
    </row>
    <row r="1061" spans="1:3" x14ac:dyDescent="0.25">
      <c r="A1061" s="3">
        <v>43191</v>
      </c>
      <c r="B1061" s="4"/>
      <c r="C1061" s="4"/>
    </row>
    <row r="1062" spans="1:3" x14ac:dyDescent="0.25">
      <c r="A1062" s="3">
        <v>43198</v>
      </c>
      <c r="B1062" s="4"/>
      <c r="C1062" s="4"/>
    </row>
    <row r="1063" spans="1:3" x14ac:dyDescent="0.25">
      <c r="A1063" s="3">
        <v>43205</v>
      </c>
      <c r="B1063" s="4"/>
      <c r="C1063" s="4"/>
    </row>
    <row r="1064" spans="1:3" x14ac:dyDescent="0.25">
      <c r="A1064" s="3">
        <v>43212</v>
      </c>
      <c r="B1064" s="4"/>
      <c r="C1064" s="4"/>
    </row>
    <row r="1065" spans="1:3" x14ac:dyDescent="0.25">
      <c r="A1065" s="3">
        <v>43219</v>
      </c>
      <c r="B1065" s="4"/>
      <c r="C1065" s="4"/>
    </row>
    <row r="1066" spans="1:3" x14ac:dyDescent="0.25">
      <c r="A1066" s="3">
        <v>43226</v>
      </c>
      <c r="B1066" s="4"/>
      <c r="C1066" s="4"/>
    </row>
    <row r="1067" spans="1:3" x14ac:dyDescent="0.25">
      <c r="A1067" s="3">
        <v>43233</v>
      </c>
      <c r="B1067" s="4"/>
      <c r="C1067" s="4"/>
    </row>
    <row r="1068" spans="1:3" x14ac:dyDescent="0.25">
      <c r="A1068" s="3">
        <v>43240</v>
      </c>
      <c r="B1068" s="4"/>
      <c r="C1068" s="4"/>
    </row>
    <row r="1069" spans="1:3" x14ac:dyDescent="0.25">
      <c r="A1069" s="3">
        <v>43247</v>
      </c>
      <c r="B1069" s="4"/>
      <c r="C1069" s="4"/>
    </row>
    <row r="1070" spans="1:3" x14ac:dyDescent="0.25">
      <c r="A1070" s="3">
        <v>43254</v>
      </c>
      <c r="B1070" s="4"/>
      <c r="C1070" s="4"/>
    </row>
    <row r="1071" spans="1:3" x14ac:dyDescent="0.25">
      <c r="A1071" s="3">
        <v>43261</v>
      </c>
      <c r="B1071" s="4"/>
      <c r="C1071" s="4"/>
    </row>
    <row r="1072" spans="1:3" x14ac:dyDescent="0.25">
      <c r="A1072" s="3">
        <v>43268</v>
      </c>
      <c r="B1072" s="4"/>
      <c r="C1072" s="4"/>
    </row>
    <row r="1073" spans="1:3" x14ac:dyDescent="0.25">
      <c r="A1073" s="3">
        <v>43275</v>
      </c>
      <c r="B1073" s="4"/>
      <c r="C1073" s="4"/>
    </row>
    <row r="1074" spans="1:3" x14ac:dyDescent="0.25">
      <c r="A1074" s="3">
        <v>43282</v>
      </c>
      <c r="B1074" s="4"/>
      <c r="C1074" s="4"/>
    </row>
    <row r="1075" spans="1:3" x14ac:dyDescent="0.25">
      <c r="A1075" s="3">
        <v>43289</v>
      </c>
      <c r="B1075" s="4"/>
      <c r="C1075" s="4"/>
    </row>
    <row r="1076" spans="1:3" x14ac:dyDescent="0.25">
      <c r="A1076" s="3">
        <v>43296</v>
      </c>
      <c r="B1076" s="4"/>
      <c r="C1076" s="4"/>
    </row>
    <row r="1077" spans="1:3" x14ac:dyDescent="0.25">
      <c r="A1077" s="3">
        <v>43303</v>
      </c>
      <c r="B1077" s="4"/>
      <c r="C1077" s="4"/>
    </row>
    <row r="1078" spans="1:3" x14ac:dyDescent="0.25">
      <c r="A1078" s="3">
        <v>43310</v>
      </c>
      <c r="B1078" s="4"/>
      <c r="C1078" s="4"/>
    </row>
    <row r="1079" spans="1:3" x14ac:dyDescent="0.25">
      <c r="A1079" s="3">
        <v>43317</v>
      </c>
      <c r="B1079" s="4"/>
      <c r="C1079" s="4"/>
    </row>
    <row r="1080" spans="1:3" x14ac:dyDescent="0.25">
      <c r="A1080" s="3">
        <v>43324</v>
      </c>
      <c r="B1080" s="4"/>
      <c r="C1080" s="4"/>
    </row>
    <row r="1081" spans="1:3" x14ac:dyDescent="0.25">
      <c r="A1081" s="3">
        <v>43331</v>
      </c>
      <c r="B1081" s="4"/>
      <c r="C1081" s="4"/>
    </row>
    <row r="1082" spans="1:3" x14ac:dyDescent="0.25">
      <c r="A1082" s="3">
        <v>43338</v>
      </c>
      <c r="B1082" s="4"/>
      <c r="C1082" s="4"/>
    </row>
    <row r="1083" spans="1:3" x14ac:dyDescent="0.25">
      <c r="A1083" s="3">
        <v>43345</v>
      </c>
      <c r="B1083" s="4"/>
      <c r="C1083" s="4"/>
    </row>
    <row r="1084" spans="1:3" x14ac:dyDescent="0.25">
      <c r="A1084" s="3">
        <v>43352</v>
      </c>
      <c r="B1084" s="4"/>
      <c r="C1084" s="4"/>
    </row>
    <row r="1085" spans="1:3" x14ac:dyDescent="0.25">
      <c r="A1085" s="3">
        <v>43359</v>
      </c>
      <c r="B1085" s="4"/>
      <c r="C1085" s="4"/>
    </row>
    <row r="1086" spans="1:3" x14ac:dyDescent="0.25">
      <c r="A1086" s="3">
        <v>43366</v>
      </c>
      <c r="B1086" s="4"/>
      <c r="C1086" s="4"/>
    </row>
    <row r="1087" spans="1:3" x14ac:dyDescent="0.25">
      <c r="A1087" s="3">
        <v>43373</v>
      </c>
      <c r="B1087" s="4"/>
      <c r="C1087" s="4"/>
    </row>
    <row r="1088" spans="1:3" x14ac:dyDescent="0.25">
      <c r="A1088" s="3">
        <v>43380</v>
      </c>
      <c r="B1088" s="4"/>
      <c r="C1088" s="4"/>
    </row>
    <row r="1089" spans="1:3" x14ac:dyDescent="0.25">
      <c r="A1089" s="3">
        <v>43387</v>
      </c>
      <c r="B1089" s="4"/>
      <c r="C1089" s="4"/>
    </row>
    <row r="1090" spans="1:3" x14ac:dyDescent="0.25">
      <c r="A1090" s="3">
        <v>43394</v>
      </c>
      <c r="B1090" s="4"/>
      <c r="C1090" s="4"/>
    </row>
    <row r="1091" spans="1:3" x14ac:dyDescent="0.25">
      <c r="A1091" s="3">
        <v>43401</v>
      </c>
      <c r="B1091" s="4"/>
      <c r="C1091" s="4"/>
    </row>
    <row r="1092" spans="1:3" x14ac:dyDescent="0.25">
      <c r="A1092" s="3">
        <v>43408</v>
      </c>
      <c r="B1092" s="4"/>
      <c r="C1092" s="4"/>
    </row>
    <row r="1093" spans="1:3" x14ac:dyDescent="0.25">
      <c r="A1093" s="3">
        <v>43415</v>
      </c>
      <c r="B1093" s="4"/>
      <c r="C1093" s="4"/>
    </row>
    <row r="1094" spans="1:3" x14ac:dyDescent="0.25">
      <c r="A1094" s="3">
        <v>43422</v>
      </c>
      <c r="B1094" s="4"/>
      <c r="C1094" s="4"/>
    </row>
    <row r="1095" spans="1:3" x14ac:dyDescent="0.25">
      <c r="A1095" s="3">
        <v>43429</v>
      </c>
      <c r="B1095" s="4"/>
      <c r="C1095" s="4"/>
    </row>
    <row r="1096" spans="1:3" x14ac:dyDescent="0.25">
      <c r="A1096" s="3">
        <v>43436</v>
      </c>
      <c r="B1096" s="4"/>
      <c r="C1096" s="4"/>
    </row>
    <row r="1097" spans="1:3" x14ac:dyDescent="0.25">
      <c r="A1097" s="3">
        <v>43443</v>
      </c>
      <c r="B1097" s="4"/>
      <c r="C1097" s="4"/>
    </row>
    <row r="1098" spans="1:3" x14ac:dyDescent="0.25">
      <c r="A1098" s="3">
        <v>43450</v>
      </c>
      <c r="B1098" s="4"/>
      <c r="C1098" s="4"/>
    </row>
    <row r="1099" spans="1:3" x14ac:dyDescent="0.25">
      <c r="A1099" s="3">
        <v>43457</v>
      </c>
      <c r="B1099" s="4"/>
      <c r="C1099" s="4"/>
    </row>
    <row r="1100" spans="1:3" x14ac:dyDescent="0.25">
      <c r="A1100" s="3">
        <v>43464</v>
      </c>
      <c r="B1100" s="4"/>
      <c r="C1100" s="4"/>
    </row>
    <row r="1101" spans="1:3" x14ac:dyDescent="0.25">
      <c r="A1101" s="3">
        <v>43471</v>
      </c>
      <c r="B1101" s="4"/>
      <c r="C1101" s="4"/>
    </row>
    <row r="1102" spans="1:3" x14ac:dyDescent="0.25">
      <c r="A1102" s="3">
        <v>43478</v>
      </c>
      <c r="B1102" s="4"/>
      <c r="C1102" s="4"/>
    </row>
    <row r="1103" spans="1:3" x14ac:dyDescent="0.25">
      <c r="A1103" s="3">
        <v>43485</v>
      </c>
      <c r="B1103" s="4"/>
      <c r="C1103" s="4"/>
    </row>
    <row r="1104" spans="1:3" x14ac:dyDescent="0.25">
      <c r="A1104" s="3">
        <v>43492</v>
      </c>
      <c r="B1104" s="4"/>
      <c r="C1104" s="4"/>
    </row>
    <row r="1105" spans="1:3" x14ac:dyDescent="0.25">
      <c r="A1105" s="3">
        <v>43499</v>
      </c>
      <c r="B1105" s="4"/>
      <c r="C1105" s="4"/>
    </row>
    <row r="1106" spans="1:3" x14ac:dyDescent="0.25">
      <c r="A1106" s="3">
        <v>43506</v>
      </c>
      <c r="B1106" s="4"/>
      <c r="C1106" s="4"/>
    </row>
    <row r="1107" spans="1:3" x14ac:dyDescent="0.25">
      <c r="A1107" s="3">
        <v>43513</v>
      </c>
      <c r="B1107" s="4"/>
      <c r="C1107" s="4"/>
    </row>
    <row r="1108" spans="1:3" x14ac:dyDescent="0.25">
      <c r="A1108" s="3">
        <v>43520</v>
      </c>
      <c r="B1108" s="4"/>
      <c r="C1108" s="4"/>
    </row>
    <row r="1109" spans="1:3" x14ac:dyDescent="0.25">
      <c r="A1109" s="3">
        <v>43527</v>
      </c>
      <c r="B1109" s="4"/>
      <c r="C1109" s="4"/>
    </row>
    <row r="1110" spans="1:3" x14ac:dyDescent="0.25">
      <c r="A1110" s="3">
        <v>43534</v>
      </c>
      <c r="B1110" s="4"/>
      <c r="C1110" s="4"/>
    </row>
    <row r="1111" spans="1:3" x14ac:dyDescent="0.25">
      <c r="A1111" s="3">
        <v>43541</v>
      </c>
      <c r="B1111" s="4"/>
      <c r="C1111" s="4"/>
    </row>
    <row r="1112" spans="1:3" x14ac:dyDescent="0.25">
      <c r="A1112" s="3">
        <v>43548</v>
      </c>
      <c r="B1112" s="4"/>
      <c r="C1112" s="4"/>
    </row>
    <row r="1113" spans="1:3" x14ac:dyDescent="0.25">
      <c r="A1113" s="3">
        <v>43555</v>
      </c>
      <c r="B1113" s="4"/>
      <c r="C1113" s="4"/>
    </row>
    <row r="1114" spans="1:3" x14ac:dyDescent="0.25">
      <c r="A1114" s="3">
        <v>43562</v>
      </c>
      <c r="B1114" s="4"/>
      <c r="C1114" s="4"/>
    </row>
    <row r="1115" spans="1:3" x14ac:dyDescent="0.25">
      <c r="A1115" s="3">
        <v>43569</v>
      </c>
      <c r="B1115" s="4"/>
      <c r="C1115" s="4"/>
    </row>
    <row r="1116" spans="1:3" x14ac:dyDescent="0.25">
      <c r="A1116" s="3">
        <v>43576</v>
      </c>
      <c r="B1116" s="4"/>
      <c r="C1116" s="4"/>
    </row>
    <row r="1117" spans="1:3" x14ac:dyDescent="0.25">
      <c r="A1117" s="3">
        <v>43583</v>
      </c>
      <c r="B1117" s="4"/>
      <c r="C1117" s="4"/>
    </row>
    <row r="1118" spans="1:3" x14ac:dyDescent="0.25">
      <c r="A1118" s="3">
        <v>43590</v>
      </c>
      <c r="B1118" s="4"/>
      <c r="C1118" s="4"/>
    </row>
    <row r="1119" spans="1:3" x14ac:dyDescent="0.25">
      <c r="A1119" s="3">
        <v>43597</v>
      </c>
      <c r="B1119" s="4"/>
      <c r="C1119" s="4"/>
    </row>
    <row r="1120" spans="1:3" x14ac:dyDescent="0.25">
      <c r="A1120" s="3">
        <v>43604</v>
      </c>
      <c r="B1120" s="4"/>
      <c r="C1120" s="4"/>
    </row>
    <row r="1121" spans="1:3" x14ac:dyDescent="0.25">
      <c r="A1121" s="3">
        <v>43611</v>
      </c>
      <c r="B1121" s="4"/>
      <c r="C1121" s="4"/>
    </row>
    <row r="1122" spans="1:3" x14ac:dyDescent="0.25">
      <c r="A1122" s="3">
        <v>43618</v>
      </c>
      <c r="B1122" s="4"/>
      <c r="C1122" s="4"/>
    </row>
    <row r="1123" spans="1:3" x14ac:dyDescent="0.25">
      <c r="A1123" s="3">
        <v>43625</v>
      </c>
      <c r="B1123" s="4"/>
      <c r="C1123" s="4"/>
    </row>
    <row r="1124" spans="1:3" x14ac:dyDescent="0.25">
      <c r="A1124" s="3">
        <v>43632</v>
      </c>
      <c r="B1124" s="4"/>
      <c r="C1124" s="4"/>
    </row>
    <row r="1125" spans="1:3" x14ac:dyDescent="0.25">
      <c r="A1125" s="3">
        <v>43639</v>
      </c>
      <c r="B1125" s="4"/>
      <c r="C1125" s="4"/>
    </row>
    <row r="1126" spans="1:3" x14ac:dyDescent="0.25">
      <c r="A1126" s="3">
        <v>43646</v>
      </c>
      <c r="B1126" s="4"/>
      <c r="C1126" s="4"/>
    </row>
    <row r="1127" spans="1:3" x14ac:dyDescent="0.25">
      <c r="A1127" s="3">
        <v>43653</v>
      </c>
      <c r="B1127" s="4"/>
      <c r="C1127" s="4"/>
    </row>
    <row r="1128" spans="1:3" x14ac:dyDescent="0.25">
      <c r="A1128" s="3">
        <v>43660</v>
      </c>
      <c r="B1128" s="4"/>
      <c r="C1128" s="4"/>
    </row>
    <row r="1129" spans="1:3" x14ac:dyDescent="0.25">
      <c r="A1129" s="3">
        <v>43667</v>
      </c>
      <c r="B1129" s="4"/>
      <c r="C1129" s="4"/>
    </row>
    <row r="1130" spans="1:3" x14ac:dyDescent="0.25">
      <c r="A1130" s="3">
        <v>43674</v>
      </c>
      <c r="B1130" s="4"/>
      <c r="C1130" s="4"/>
    </row>
    <row r="1131" spans="1:3" x14ac:dyDescent="0.25">
      <c r="A1131" s="3">
        <v>43681</v>
      </c>
      <c r="B1131" s="4"/>
      <c r="C1131" s="4"/>
    </row>
    <row r="1132" spans="1:3" x14ac:dyDescent="0.25">
      <c r="A1132" s="3">
        <v>43688</v>
      </c>
      <c r="B1132" s="4"/>
      <c r="C1132" s="4"/>
    </row>
    <row r="1133" spans="1:3" x14ac:dyDescent="0.25">
      <c r="A1133" s="3">
        <v>43695</v>
      </c>
      <c r="B1133" s="4"/>
      <c r="C1133" s="4"/>
    </row>
    <row r="1134" spans="1:3" x14ac:dyDescent="0.25">
      <c r="A1134" s="3">
        <v>43702</v>
      </c>
      <c r="B1134" s="4"/>
      <c r="C1134" s="4"/>
    </row>
    <row r="1135" spans="1:3" x14ac:dyDescent="0.25">
      <c r="A1135" s="3">
        <v>43709</v>
      </c>
      <c r="B1135" s="4"/>
      <c r="C1135" s="4"/>
    </row>
    <row r="1136" spans="1:3" x14ac:dyDescent="0.25">
      <c r="A1136" s="3">
        <v>43716</v>
      </c>
      <c r="B1136" s="4"/>
      <c r="C1136" s="4"/>
    </row>
    <row r="1137" spans="1:3" x14ac:dyDescent="0.25">
      <c r="A1137" s="3">
        <v>43723</v>
      </c>
      <c r="B1137" s="4"/>
      <c r="C1137" s="4"/>
    </row>
    <row r="1138" spans="1:3" x14ac:dyDescent="0.25">
      <c r="A1138" s="3">
        <v>43730</v>
      </c>
      <c r="B1138" s="4"/>
      <c r="C1138" s="4"/>
    </row>
    <row r="1139" spans="1:3" x14ac:dyDescent="0.25">
      <c r="A1139" s="3">
        <v>43737</v>
      </c>
      <c r="B1139" s="4"/>
      <c r="C1139" s="4"/>
    </row>
    <row r="1140" spans="1:3" x14ac:dyDescent="0.25">
      <c r="A1140" s="3">
        <v>43744</v>
      </c>
      <c r="B1140" s="4"/>
      <c r="C1140" s="4"/>
    </row>
    <row r="1141" spans="1:3" x14ac:dyDescent="0.25">
      <c r="A1141" s="3">
        <v>43751</v>
      </c>
      <c r="B1141" s="4"/>
      <c r="C1141" s="4"/>
    </row>
    <row r="1142" spans="1:3" x14ac:dyDescent="0.25">
      <c r="A1142" s="3">
        <v>43758</v>
      </c>
      <c r="B1142" s="4"/>
      <c r="C1142" s="4"/>
    </row>
    <row r="1143" spans="1:3" x14ac:dyDescent="0.25">
      <c r="A1143" s="3">
        <v>43765</v>
      </c>
      <c r="B1143" s="4"/>
      <c r="C1143" s="4"/>
    </row>
    <row r="1144" spans="1:3" x14ac:dyDescent="0.25">
      <c r="A1144" s="3">
        <v>43772</v>
      </c>
      <c r="B1144" s="4"/>
      <c r="C1144" s="4"/>
    </row>
    <row r="1145" spans="1:3" x14ac:dyDescent="0.25">
      <c r="A1145" s="3">
        <v>43779</v>
      </c>
      <c r="B1145" s="4"/>
      <c r="C1145" s="4"/>
    </row>
    <row r="1146" spans="1:3" x14ac:dyDescent="0.25">
      <c r="A1146" s="3">
        <v>43786</v>
      </c>
      <c r="B1146" s="4"/>
      <c r="C1146" s="4"/>
    </row>
    <row r="1147" spans="1:3" x14ac:dyDescent="0.25">
      <c r="A1147" s="3">
        <v>43793</v>
      </c>
      <c r="B1147" s="4"/>
      <c r="C1147" s="4"/>
    </row>
    <row r="1148" spans="1:3" x14ac:dyDescent="0.25">
      <c r="A1148" s="3">
        <v>43800</v>
      </c>
      <c r="B1148" s="4"/>
      <c r="C1148" s="4"/>
    </row>
    <row r="1149" spans="1:3" x14ac:dyDescent="0.25">
      <c r="A1149" s="3">
        <v>43807</v>
      </c>
      <c r="B1149" s="4"/>
      <c r="C1149" s="4"/>
    </row>
    <row r="1150" spans="1:3" x14ac:dyDescent="0.25">
      <c r="A1150" s="3">
        <v>43814</v>
      </c>
      <c r="B1150" s="4"/>
      <c r="C1150" s="4"/>
    </row>
    <row r="1151" spans="1:3" x14ac:dyDescent="0.25">
      <c r="A1151" s="3">
        <v>43821</v>
      </c>
      <c r="B1151" s="4"/>
      <c r="C1151" s="4"/>
    </row>
    <row r="1152" spans="1:3" x14ac:dyDescent="0.25">
      <c r="A1152" s="3">
        <v>43828</v>
      </c>
      <c r="B1152" s="4"/>
      <c r="C1152" s="4"/>
    </row>
    <row r="1153" spans="1:3" x14ac:dyDescent="0.25">
      <c r="A1153" s="3">
        <v>43835</v>
      </c>
      <c r="B1153" s="4"/>
      <c r="C1153" s="4"/>
    </row>
    <row r="1154" spans="1:3" x14ac:dyDescent="0.25">
      <c r="A1154" s="3">
        <v>43842</v>
      </c>
      <c r="B1154" s="4"/>
      <c r="C1154" s="4"/>
    </row>
    <row r="1155" spans="1:3" x14ac:dyDescent="0.25">
      <c r="A1155" s="3">
        <v>43849</v>
      </c>
      <c r="B1155" s="4"/>
      <c r="C1155" s="4"/>
    </row>
    <row r="1156" spans="1:3" x14ac:dyDescent="0.25">
      <c r="A1156" s="3">
        <v>43856</v>
      </c>
      <c r="B1156" s="4"/>
      <c r="C1156" s="4"/>
    </row>
    <row r="1157" spans="1:3" x14ac:dyDescent="0.25">
      <c r="A1157" s="3">
        <v>43863</v>
      </c>
      <c r="B1157" s="4"/>
      <c r="C1157" s="4"/>
    </row>
    <row r="1158" spans="1:3" x14ac:dyDescent="0.25">
      <c r="A1158" s="3">
        <v>43870</v>
      </c>
      <c r="B1158" s="4"/>
      <c r="C1158" s="4"/>
    </row>
    <row r="1159" spans="1:3" x14ac:dyDescent="0.25">
      <c r="A1159" s="3">
        <v>43877</v>
      </c>
      <c r="B1159" s="4"/>
      <c r="C1159" s="4"/>
    </row>
    <row r="1160" spans="1:3" x14ac:dyDescent="0.25">
      <c r="A1160" s="3">
        <v>43884</v>
      </c>
      <c r="B1160" s="4"/>
      <c r="C1160" s="4"/>
    </row>
    <row r="1161" spans="1:3" x14ac:dyDescent="0.25">
      <c r="A1161" s="3">
        <v>43891</v>
      </c>
      <c r="B1161" s="4"/>
      <c r="C1161" s="4"/>
    </row>
    <row r="1162" spans="1:3" x14ac:dyDescent="0.25">
      <c r="A1162" s="3">
        <v>43898</v>
      </c>
      <c r="B1162" s="4"/>
      <c r="C1162" s="4"/>
    </row>
    <row r="1163" spans="1:3" x14ac:dyDescent="0.25">
      <c r="A1163" s="3">
        <v>43905</v>
      </c>
      <c r="B1163" s="4"/>
      <c r="C1163" s="4"/>
    </row>
    <row r="1164" spans="1:3" x14ac:dyDescent="0.25">
      <c r="A1164" s="3">
        <v>43912</v>
      </c>
      <c r="B1164" s="4"/>
      <c r="C1164" s="4"/>
    </row>
    <row r="1165" spans="1:3" x14ac:dyDescent="0.25">
      <c r="A1165" s="3">
        <v>43919</v>
      </c>
      <c r="B1165" s="4"/>
      <c r="C1165" s="4"/>
    </row>
    <row r="1166" spans="1:3" x14ac:dyDescent="0.25">
      <c r="A1166" s="3">
        <v>43926</v>
      </c>
      <c r="B1166" s="4"/>
      <c r="C1166" s="4"/>
    </row>
    <row r="1167" spans="1:3" x14ac:dyDescent="0.25">
      <c r="A1167" s="3">
        <v>43933</v>
      </c>
      <c r="B1167" s="4"/>
      <c r="C1167" s="4"/>
    </row>
    <row r="1168" spans="1:3" x14ac:dyDescent="0.25">
      <c r="A1168" s="3">
        <v>43940</v>
      </c>
      <c r="B1168" s="4"/>
      <c r="C1168" s="4"/>
    </row>
    <row r="1169" spans="1:3" x14ac:dyDescent="0.25">
      <c r="A1169" s="3">
        <v>43947</v>
      </c>
      <c r="B1169" s="4"/>
      <c r="C1169" s="4"/>
    </row>
    <row r="1170" spans="1:3" x14ac:dyDescent="0.25">
      <c r="A1170" s="3">
        <v>43954</v>
      </c>
      <c r="B1170" s="4"/>
      <c r="C1170" s="4"/>
    </row>
    <row r="1171" spans="1:3" x14ac:dyDescent="0.25">
      <c r="A1171" s="3">
        <v>43961</v>
      </c>
      <c r="B1171" s="4"/>
      <c r="C1171" s="4"/>
    </row>
    <row r="1172" spans="1:3" x14ac:dyDescent="0.25">
      <c r="A1172" s="3">
        <v>43968</v>
      </c>
      <c r="B1172" s="4"/>
      <c r="C1172" s="4"/>
    </row>
    <row r="1173" spans="1:3" x14ac:dyDescent="0.25">
      <c r="A1173" s="3">
        <v>43975</v>
      </c>
      <c r="B1173" s="4"/>
      <c r="C1173" s="4"/>
    </row>
    <row r="1174" spans="1:3" x14ac:dyDescent="0.25">
      <c r="A1174" s="3">
        <v>43982</v>
      </c>
      <c r="B1174" s="4"/>
      <c r="C1174" s="4"/>
    </row>
    <row r="1175" spans="1:3" x14ac:dyDescent="0.25">
      <c r="A1175" s="3">
        <v>43989</v>
      </c>
      <c r="B1175" s="4"/>
      <c r="C1175" s="4"/>
    </row>
    <row r="1176" spans="1:3" x14ac:dyDescent="0.25">
      <c r="A1176" s="3">
        <v>43996</v>
      </c>
      <c r="B1176" s="4"/>
      <c r="C1176" s="4"/>
    </row>
    <row r="1177" spans="1:3" x14ac:dyDescent="0.25">
      <c r="A1177" s="3">
        <v>44003</v>
      </c>
      <c r="B1177" s="4"/>
      <c r="C1177" s="4"/>
    </row>
    <row r="1178" spans="1:3" x14ac:dyDescent="0.25">
      <c r="A1178" s="3">
        <v>44010</v>
      </c>
      <c r="B1178" s="4"/>
      <c r="C1178" s="4"/>
    </row>
    <row r="1179" spans="1:3" x14ac:dyDescent="0.25">
      <c r="A1179" s="3">
        <v>44017</v>
      </c>
      <c r="B1179" s="4"/>
      <c r="C1179" s="4"/>
    </row>
    <row r="1180" spans="1:3" x14ac:dyDescent="0.25">
      <c r="A1180" s="3">
        <v>44024</v>
      </c>
      <c r="B1180" s="4"/>
      <c r="C1180" s="4"/>
    </row>
    <row r="1181" spans="1:3" x14ac:dyDescent="0.25">
      <c r="A1181" s="3">
        <v>44031</v>
      </c>
      <c r="B1181" s="4"/>
      <c r="C1181" s="4"/>
    </row>
    <row r="1182" spans="1:3" x14ac:dyDescent="0.25">
      <c r="A1182" s="3">
        <v>44038</v>
      </c>
      <c r="B1182" s="4"/>
      <c r="C1182" s="4"/>
    </row>
    <row r="1183" spans="1:3" x14ac:dyDescent="0.25">
      <c r="A1183" s="3">
        <v>44045</v>
      </c>
      <c r="B1183" s="4"/>
      <c r="C1183" s="4"/>
    </row>
    <row r="1184" spans="1:3" x14ac:dyDescent="0.25">
      <c r="A1184" s="3">
        <v>44052</v>
      </c>
      <c r="B1184" s="4"/>
      <c r="C1184" s="4"/>
    </row>
    <row r="1185" spans="1:3" x14ac:dyDescent="0.25">
      <c r="A1185" s="3">
        <v>44059</v>
      </c>
      <c r="B1185" s="4"/>
      <c r="C1185" s="4"/>
    </row>
    <row r="1186" spans="1:3" x14ac:dyDescent="0.25">
      <c r="A1186" s="3">
        <v>44066</v>
      </c>
      <c r="B1186" s="4"/>
      <c r="C1186" s="4"/>
    </row>
    <row r="1187" spans="1:3" x14ac:dyDescent="0.25">
      <c r="A1187" s="3">
        <v>44073</v>
      </c>
      <c r="B1187" s="4"/>
      <c r="C1187" s="4"/>
    </row>
    <row r="1188" spans="1:3" x14ac:dyDescent="0.25">
      <c r="A1188" s="3">
        <v>44080</v>
      </c>
      <c r="B1188" s="4"/>
      <c r="C1188" s="4"/>
    </row>
    <row r="1189" spans="1:3" x14ac:dyDescent="0.25">
      <c r="A1189" s="3">
        <v>44087</v>
      </c>
      <c r="B1189" s="4"/>
      <c r="C1189" s="4"/>
    </row>
    <row r="1190" spans="1:3" x14ac:dyDescent="0.25">
      <c r="A1190" s="3">
        <v>44094</v>
      </c>
      <c r="B1190" s="4"/>
      <c r="C1190" s="4"/>
    </row>
    <row r="1191" spans="1:3" x14ac:dyDescent="0.25">
      <c r="A1191" s="3">
        <v>44101</v>
      </c>
      <c r="B1191" s="4"/>
      <c r="C1191" s="4"/>
    </row>
    <row r="1192" spans="1:3" x14ac:dyDescent="0.25">
      <c r="A1192" s="3">
        <v>44108</v>
      </c>
      <c r="B1192" s="4"/>
      <c r="C1192" s="4"/>
    </row>
    <row r="1193" spans="1:3" x14ac:dyDescent="0.25">
      <c r="A1193" s="3">
        <v>44115</v>
      </c>
      <c r="B1193" s="4"/>
      <c r="C1193" s="4"/>
    </row>
    <row r="1194" spans="1:3" x14ac:dyDescent="0.25">
      <c r="A1194" s="3">
        <v>44122</v>
      </c>
      <c r="B1194" s="4"/>
      <c r="C1194" s="4"/>
    </row>
    <row r="1195" spans="1:3" x14ac:dyDescent="0.25">
      <c r="A1195" s="3">
        <v>44129</v>
      </c>
      <c r="B1195" s="4"/>
      <c r="C1195" s="4"/>
    </row>
    <row r="1196" spans="1:3" x14ac:dyDescent="0.25">
      <c r="A1196" s="3">
        <v>44136</v>
      </c>
      <c r="B1196" s="4"/>
      <c r="C1196" s="4"/>
    </row>
    <row r="1197" spans="1:3" x14ac:dyDescent="0.25">
      <c r="A1197" s="3">
        <v>44143</v>
      </c>
      <c r="B1197" s="4"/>
      <c r="C1197" s="4"/>
    </row>
    <row r="1198" spans="1:3" x14ac:dyDescent="0.25">
      <c r="A1198" s="3">
        <v>44150</v>
      </c>
      <c r="B1198" s="4"/>
      <c r="C1198" s="4"/>
    </row>
    <row r="1199" spans="1:3" x14ac:dyDescent="0.25">
      <c r="A1199" s="3">
        <v>44157</v>
      </c>
      <c r="B1199" s="4"/>
      <c r="C1199" s="4"/>
    </row>
    <row r="1200" spans="1:3" x14ac:dyDescent="0.25">
      <c r="A1200" s="3">
        <v>44164</v>
      </c>
      <c r="B1200" s="4"/>
      <c r="C1200" s="4"/>
    </row>
    <row r="1201" spans="1:3" x14ac:dyDescent="0.25">
      <c r="A1201" s="3">
        <v>44171</v>
      </c>
      <c r="B1201" s="4"/>
      <c r="C1201" s="4"/>
    </row>
    <row r="1202" spans="1:3" x14ac:dyDescent="0.25">
      <c r="A1202" s="3">
        <v>44178</v>
      </c>
      <c r="B1202" s="4"/>
      <c r="C1202" s="4"/>
    </row>
    <row r="1203" spans="1:3" x14ac:dyDescent="0.25">
      <c r="A1203" s="3">
        <v>44185</v>
      </c>
      <c r="B1203" s="4"/>
      <c r="C1203" s="4"/>
    </row>
    <row r="1204" spans="1:3" x14ac:dyDescent="0.25">
      <c r="A1204" s="3">
        <v>44192</v>
      </c>
      <c r="B1204" s="4"/>
      <c r="C1204" s="4"/>
    </row>
    <row r="1205" spans="1:3" x14ac:dyDescent="0.25">
      <c r="A1205" s="3">
        <v>44199</v>
      </c>
      <c r="B1205" s="4"/>
      <c r="C1205" s="4"/>
    </row>
    <row r="1206" spans="1:3" x14ac:dyDescent="0.25">
      <c r="A1206" s="3">
        <v>44206</v>
      </c>
      <c r="B1206" s="4"/>
      <c r="C1206" s="4"/>
    </row>
    <row r="1207" spans="1:3" x14ac:dyDescent="0.25">
      <c r="A1207" s="3">
        <v>44213</v>
      </c>
      <c r="B1207" s="4"/>
      <c r="C1207" s="4"/>
    </row>
    <row r="1208" spans="1:3" x14ac:dyDescent="0.25">
      <c r="A1208" s="3">
        <v>44220</v>
      </c>
      <c r="B1208" s="4"/>
      <c r="C1208" s="4"/>
    </row>
    <row r="1209" spans="1:3" x14ac:dyDescent="0.25">
      <c r="A1209" s="3">
        <v>44227</v>
      </c>
      <c r="B1209" s="4"/>
      <c r="C1209" s="4"/>
    </row>
    <row r="1210" spans="1:3" x14ac:dyDescent="0.25">
      <c r="A1210" s="3">
        <v>44234</v>
      </c>
      <c r="B1210" s="4"/>
      <c r="C1210" s="4"/>
    </row>
    <row r="1211" spans="1:3" x14ac:dyDescent="0.25">
      <c r="A1211" s="3">
        <v>44241</v>
      </c>
      <c r="B1211" s="4"/>
      <c r="C1211" s="4"/>
    </row>
    <row r="1212" spans="1:3" x14ac:dyDescent="0.25">
      <c r="A1212" s="3">
        <v>44248</v>
      </c>
      <c r="B1212" s="4"/>
      <c r="C1212" s="4"/>
    </row>
    <row r="1213" spans="1:3" x14ac:dyDescent="0.25">
      <c r="A1213" s="3">
        <v>44255</v>
      </c>
      <c r="B1213" s="4"/>
      <c r="C1213" s="4"/>
    </row>
    <row r="1214" spans="1:3" x14ac:dyDescent="0.25">
      <c r="A1214" s="3">
        <v>44262</v>
      </c>
      <c r="B1214" s="4"/>
      <c r="C1214" s="4"/>
    </row>
    <row r="1215" spans="1:3" x14ac:dyDescent="0.25">
      <c r="A1215" s="3">
        <v>44269</v>
      </c>
      <c r="B1215" s="4"/>
      <c r="C1215" s="4"/>
    </row>
    <row r="1216" spans="1:3" x14ac:dyDescent="0.25">
      <c r="A1216" s="3">
        <v>44276</v>
      </c>
      <c r="B1216" s="4"/>
      <c r="C1216" s="4"/>
    </row>
    <row r="1217" spans="1:3" x14ac:dyDescent="0.25">
      <c r="A1217" s="3">
        <v>44283</v>
      </c>
      <c r="B1217" s="4"/>
      <c r="C1217" s="4"/>
    </row>
    <row r="1218" spans="1:3" x14ac:dyDescent="0.25">
      <c r="A1218" s="3">
        <v>44290</v>
      </c>
      <c r="B1218" s="4"/>
      <c r="C1218" s="4"/>
    </row>
    <row r="1219" spans="1:3" x14ac:dyDescent="0.25">
      <c r="A1219" s="3">
        <v>44297</v>
      </c>
      <c r="B1219" s="4"/>
      <c r="C1219" s="4"/>
    </row>
    <row r="1220" spans="1:3" x14ac:dyDescent="0.25">
      <c r="A1220" s="3">
        <v>44304</v>
      </c>
      <c r="B1220" s="4"/>
      <c r="C1220" s="4"/>
    </row>
    <row r="1221" spans="1:3" x14ac:dyDescent="0.25">
      <c r="A1221" s="3">
        <v>44311</v>
      </c>
      <c r="B1221" s="4"/>
      <c r="C1221" s="4"/>
    </row>
    <row r="1222" spans="1:3" x14ac:dyDescent="0.25">
      <c r="A1222" s="3">
        <v>44318</v>
      </c>
      <c r="B1222" s="4"/>
      <c r="C1222" s="4"/>
    </row>
    <row r="1223" spans="1:3" x14ac:dyDescent="0.25">
      <c r="A1223" s="3">
        <v>44325</v>
      </c>
      <c r="B1223" s="4"/>
      <c r="C1223" s="4"/>
    </row>
    <row r="1224" spans="1:3" x14ac:dyDescent="0.25">
      <c r="A1224" s="3">
        <v>44332</v>
      </c>
      <c r="B1224" s="4"/>
      <c r="C1224" s="4"/>
    </row>
    <row r="1225" spans="1:3" x14ac:dyDescent="0.25">
      <c r="A1225" s="3">
        <v>44339</v>
      </c>
      <c r="B1225" s="4"/>
      <c r="C1225" s="4"/>
    </row>
    <row r="1226" spans="1:3" x14ac:dyDescent="0.25">
      <c r="A1226" s="3">
        <v>44346</v>
      </c>
      <c r="B1226" s="4"/>
      <c r="C1226" s="4"/>
    </row>
    <row r="1227" spans="1:3" x14ac:dyDescent="0.25">
      <c r="A1227" s="3">
        <v>44353</v>
      </c>
      <c r="B1227" s="4"/>
      <c r="C1227" s="4"/>
    </row>
    <row r="1228" spans="1:3" x14ac:dyDescent="0.25">
      <c r="A1228" s="3">
        <v>44360</v>
      </c>
      <c r="B1228" s="4"/>
      <c r="C1228" s="4"/>
    </row>
    <row r="1229" spans="1:3" x14ac:dyDescent="0.25">
      <c r="A1229" s="3">
        <v>44367</v>
      </c>
      <c r="B1229" s="4"/>
      <c r="C1229" s="4"/>
    </row>
    <row r="1230" spans="1:3" x14ac:dyDescent="0.25">
      <c r="A1230" s="3">
        <v>44374</v>
      </c>
      <c r="B1230" s="4"/>
      <c r="C1230" s="4"/>
    </row>
    <row r="1231" spans="1:3" x14ac:dyDescent="0.25">
      <c r="A1231" s="3">
        <v>44381</v>
      </c>
      <c r="B1231" s="4"/>
      <c r="C1231" s="4"/>
    </row>
    <row r="1232" spans="1:3" x14ac:dyDescent="0.25">
      <c r="A1232" s="3">
        <v>44388</v>
      </c>
      <c r="B1232" s="4"/>
      <c r="C1232" s="4"/>
    </row>
    <row r="1233" spans="1:3" x14ac:dyDescent="0.25">
      <c r="A1233" s="3">
        <v>44395</v>
      </c>
      <c r="B1233" s="4"/>
      <c r="C1233" s="4"/>
    </row>
    <row r="1234" spans="1:3" x14ac:dyDescent="0.25">
      <c r="A1234" s="3">
        <v>44402</v>
      </c>
      <c r="B1234" s="4"/>
      <c r="C1234" s="4"/>
    </row>
    <row r="1235" spans="1:3" x14ac:dyDescent="0.25">
      <c r="A1235" s="3">
        <v>44409</v>
      </c>
      <c r="B1235" s="4"/>
      <c r="C1235" s="4"/>
    </row>
    <row r="1236" spans="1:3" x14ac:dyDescent="0.25">
      <c r="A1236" s="3">
        <v>44416</v>
      </c>
      <c r="B1236" s="4"/>
      <c r="C1236" s="4"/>
    </row>
    <row r="1237" spans="1:3" x14ac:dyDescent="0.25">
      <c r="A1237" s="3">
        <v>44423</v>
      </c>
      <c r="B1237" s="4"/>
      <c r="C1237" s="4"/>
    </row>
    <row r="1238" spans="1:3" x14ac:dyDescent="0.25">
      <c r="A1238" s="3">
        <v>44430</v>
      </c>
      <c r="B1238" s="4"/>
      <c r="C1238" s="4"/>
    </row>
    <row r="1239" spans="1:3" x14ac:dyDescent="0.25">
      <c r="A1239" s="3">
        <v>44437</v>
      </c>
      <c r="B1239" s="4"/>
      <c r="C1239" s="4"/>
    </row>
    <row r="1240" spans="1:3" x14ac:dyDescent="0.25">
      <c r="A1240" s="3">
        <v>44444</v>
      </c>
      <c r="B1240" s="4"/>
      <c r="C1240" s="4"/>
    </row>
    <row r="1241" spans="1:3" x14ac:dyDescent="0.25">
      <c r="A1241" s="3">
        <v>44451</v>
      </c>
      <c r="B1241" s="4"/>
      <c r="C1241" s="4"/>
    </row>
    <row r="1242" spans="1:3" x14ac:dyDescent="0.25">
      <c r="A1242" s="3">
        <v>44458</v>
      </c>
      <c r="B1242" s="4"/>
      <c r="C1242" s="4"/>
    </row>
    <row r="1243" spans="1:3" x14ac:dyDescent="0.25">
      <c r="A1243" s="3">
        <v>44465</v>
      </c>
      <c r="B1243" s="4"/>
      <c r="C1243" s="4"/>
    </row>
    <row r="1244" spans="1:3" x14ac:dyDescent="0.25">
      <c r="A1244" s="3">
        <v>44472</v>
      </c>
      <c r="B1244" s="4"/>
      <c r="C1244" s="4"/>
    </row>
    <row r="1245" spans="1:3" x14ac:dyDescent="0.25">
      <c r="A1245" s="3">
        <v>44479</v>
      </c>
      <c r="B1245" s="4"/>
      <c r="C1245" s="4"/>
    </row>
    <row r="1246" spans="1:3" x14ac:dyDescent="0.25">
      <c r="A1246" s="3">
        <v>44486</v>
      </c>
      <c r="B1246" s="4"/>
      <c r="C1246" s="4"/>
    </row>
    <row r="1247" spans="1:3" x14ac:dyDescent="0.25">
      <c r="A1247" s="3">
        <v>44493</v>
      </c>
      <c r="B1247" s="4"/>
      <c r="C1247" s="4"/>
    </row>
    <row r="1248" spans="1:3" x14ac:dyDescent="0.25">
      <c r="A1248" s="3">
        <v>44500</v>
      </c>
      <c r="B1248" s="4"/>
      <c r="C1248" s="4"/>
    </row>
    <row r="1249" spans="1:3" x14ac:dyDescent="0.25">
      <c r="A1249" s="3">
        <v>44507</v>
      </c>
      <c r="B1249" s="4"/>
      <c r="C1249" s="4"/>
    </row>
    <row r="1250" spans="1:3" x14ac:dyDescent="0.25">
      <c r="A1250" s="3">
        <v>44514</v>
      </c>
      <c r="B1250" s="4"/>
      <c r="C1250" s="4"/>
    </row>
    <row r="1251" spans="1:3" x14ac:dyDescent="0.25">
      <c r="A1251" s="3">
        <v>44521</v>
      </c>
      <c r="B1251" s="4"/>
      <c r="C1251" s="4"/>
    </row>
    <row r="1252" spans="1:3" x14ac:dyDescent="0.25">
      <c r="A1252" s="3">
        <v>44528</v>
      </c>
      <c r="B1252" s="4"/>
      <c r="C1252" s="4"/>
    </row>
    <row r="1253" spans="1:3" x14ac:dyDescent="0.25">
      <c r="A1253" s="3">
        <v>44535</v>
      </c>
      <c r="B1253" s="4"/>
      <c r="C1253" s="4"/>
    </row>
    <row r="1254" spans="1:3" x14ac:dyDescent="0.25">
      <c r="A1254" s="3">
        <v>44542</v>
      </c>
      <c r="B1254" s="4"/>
      <c r="C1254" s="4"/>
    </row>
    <row r="1255" spans="1:3" x14ac:dyDescent="0.25">
      <c r="A1255" s="3">
        <v>44549</v>
      </c>
      <c r="B1255" s="4"/>
      <c r="C1255" s="4"/>
    </row>
    <row r="1256" spans="1:3" x14ac:dyDescent="0.25">
      <c r="A1256" s="3">
        <v>44556</v>
      </c>
      <c r="B1256" s="4"/>
      <c r="C1256" s="4"/>
    </row>
    <row r="1257" spans="1:3" x14ac:dyDescent="0.25">
      <c r="A1257" s="3">
        <v>44563</v>
      </c>
      <c r="B1257" s="4"/>
      <c r="C1257" s="4"/>
    </row>
    <row r="1258" spans="1:3" x14ac:dyDescent="0.25">
      <c r="A1258" s="3">
        <v>44570</v>
      </c>
      <c r="B1258" s="4"/>
      <c r="C1258" s="4"/>
    </row>
    <row r="1259" spans="1:3" x14ac:dyDescent="0.25">
      <c r="A1259" s="3">
        <v>44577</v>
      </c>
      <c r="B1259" s="4"/>
      <c r="C1259" s="4"/>
    </row>
    <row r="1260" spans="1:3" x14ac:dyDescent="0.25">
      <c r="A1260" s="3">
        <v>44584</v>
      </c>
      <c r="B1260" s="4"/>
      <c r="C1260" s="4"/>
    </row>
    <row r="1261" spans="1:3" x14ac:dyDescent="0.25">
      <c r="A1261" s="3">
        <v>44591</v>
      </c>
      <c r="B1261" s="4"/>
      <c r="C1261" s="4"/>
    </row>
    <row r="1262" spans="1:3" x14ac:dyDescent="0.25">
      <c r="A1262" s="3">
        <v>44598</v>
      </c>
      <c r="B1262" s="4"/>
      <c r="C1262" s="4"/>
    </row>
    <row r="1263" spans="1:3" x14ac:dyDescent="0.25">
      <c r="A1263" s="3">
        <v>44605</v>
      </c>
      <c r="B1263" s="4"/>
      <c r="C1263" s="4"/>
    </row>
    <row r="1264" spans="1:3" x14ac:dyDescent="0.25">
      <c r="A1264" s="3">
        <v>44612</v>
      </c>
      <c r="B1264" s="4"/>
      <c r="C1264" s="4"/>
    </row>
    <row r="1265" spans="1:3" x14ac:dyDescent="0.25">
      <c r="A1265" s="3">
        <v>44619</v>
      </c>
      <c r="B1265" s="4"/>
      <c r="C1265" s="4"/>
    </row>
    <row r="1266" spans="1:3" x14ac:dyDescent="0.25">
      <c r="A1266" s="3">
        <v>44626</v>
      </c>
      <c r="B1266" s="4"/>
      <c r="C1266" s="4"/>
    </row>
    <row r="1267" spans="1:3" x14ac:dyDescent="0.25">
      <c r="A1267" s="3">
        <v>44633</v>
      </c>
      <c r="B1267" s="4"/>
      <c r="C1267" s="4"/>
    </row>
    <row r="1268" spans="1:3" x14ac:dyDescent="0.25">
      <c r="A1268" s="3">
        <v>44640</v>
      </c>
      <c r="B1268" s="4"/>
      <c r="C1268" s="4"/>
    </row>
    <row r="1269" spans="1:3" x14ac:dyDescent="0.25">
      <c r="A1269" s="3">
        <v>44647</v>
      </c>
      <c r="B1269" s="4"/>
      <c r="C1269" s="4"/>
    </row>
    <row r="1270" spans="1:3" x14ac:dyDescent="0.25">
      <c r="A1270" s="3">
        <v>44654</v>
      </c>
      <c r="B1270" s="4"/>
      <c r="C1270" s="4"/>
    </row>
    <row r="1271" spans="1:3" x14ac:dyDescent="0.25">
      <c r="A1271" s="3">
        <v>44661</v>
      </c>
      <c r="B1271" s="4"/>
      <c r="C1271" s="4"/>
    </row>
    <row r="1272" spans="1:3" x14ac:dyDescent="0.25">
      <c r="A1272" s="3">
        <v>44668</v>
      </c>
      <c r="B1272" s="4"/>
      <c r="C1272" s="4"/>
    </row>
    <row r="1273" spans="1:3" x14ac:dyDescent="0.25">
      <c r="A1273" s="3">
        <v>44675</v>
      </c>
      <c r="B1273" s="4"/>
      <c r="C1273" s="4"/>
    </row>
    <row r="1274" spans="1:3" x14ac:dyDescent="0.25">
      <c r="A1274" s="3">
        <v>44682</v>
      </c>
      <c r="B1274" s="4"/>
      <c r="C1274" s="4"/>
    </row>
    <row r="1275" spans="1:3" x14ac:dyDescent="0.25">
      <c r="A1275" s="3">
        <v>44689</v>
      </c>
      <c r="B1275" s="4"/>
      <c r="C1275" s="4"/>
    </row>
    <row r="1276" spans="1:3" x14ac:dyDescent="0.25">
      <c r="A1276" s="3">
        <v>44696</v>
      </c>
      <c r="B1276" s="4"/>
      <c r="C1276" s="4"/>
    </row>
    <row r="1277" spans="1:3" x14ac:dyDescent="0.25">
      <c r="A1277" s="3">
        <v>44703</v>
      </c>
      <c r="B1277" s="4"/>
      <c r="C1277" s="4"/>
    </row>
    <row r="1278" spans="1:3" x14ac:dyDescent="0.25">
      <c r="A1278" s="3">
        <v>44710</v>
      </c>
      <c r="B1278" s="4"/>
      <c r="C1278" s="4"/>
    </row>
    <row r="1279" spans="1:3" x14ac:dyDescent="0.25">
      <c r="A1279" s="3">
        <v>44717</v>
      </c>
      <c r="B1279" s="4"/>
      <c r="C1279" s="4"/>
    </row>
    <row r="1280" spans="1:3" x14ac:dyDescent="0.25">
      <c r="A1280" s="3">
        <v>44724</v>
      </c>
      <c r="B1280" s="4"/>
      <c r="C1280" s="4"/>
    </row>
    <row r="1281" spans="1:3" x14ac:dyDescent="0.25">
      <c r="A1281" s="3">
        <v>44731</v>
      </c>
      <c r="B1281" s="4"/>
      <c r="C1281" s="4"/>
    </row>
    <row r="1282" spans="1:3" x14ac:dyDescent="0.25">
      <c r="A1282" s="3">
        <v>44738</v>
      </c>
      <c r="B1282" s="4"/>
      <c r="C1282" s="4"/>
    </row>
    <row r="1283" spans="1:3" x14ac:dyDescent="0.25">
      <c r="A1283" s="3">
        <v>44745</v>
      </c>
      <c r="B1283" s="4"/>
      <c r="C1283" s="4"/>
    </row>
    <row r="1284" spans="1:3" x14ac:dyDescent="0.25">
      <c r="A1284" s="3">
        <v>44752</v>
      </c>
      <c r="B1284" s="4"/>
      <c r="C1284" s="4"/>
    </row>
    <row r="1285" spans="1:3" x14ac:dyDescent="0.25">
      <c r="A1285" s="3">
        <v>44759</v>
      </c>
      <c r="B1285" s="4"/>
      <c r="C1285" s="4"/>
    </row>
    <row r="1286" spans="1:3" x14ac:dyDescent="0.25">
      <c r="A1286" s="3">
        <v>44766</v>
      </c>
      <c r="B1286" s="4"/>
      <c r="C1286" s="4"/>
    </row>
    <row r="1287" spans="1:3" x14ac:dyDescent="0.25">
      <c r="A1287" s="3">
        <v>44773</v>
      </c>
      <c r="B1287" s="4"/>
      <c r="C1287" s="4"/>
    </row>
    <row r="1288" spans="1:3" x14ac:dyDescent="0.25">
      <c r="A1288" s="3">
        <v>44780</v>
      </c>
      <c r="B1288" s="4"/>
      <c r="C1288" s="4"/>
    </row>
    <row r="1289" spans="1:3" x14ac:dyDescent="0.25">
      <c r="A1289" s="3">
        <v>44787</v>
      </c>
      <c r="B1289" s="4"/>
      <c r="C1289" s="4"/>
    </row>
    <row r="1290" spans="1:3" x14ac:dyDescent="0.25">
      <c r="A1290" s="3">
        <v>44794</v>
      </c>
      <c r="B1290" s="4"/>
      <c r="C1290" s="4"/>
    </row>
    <row r="1291" spans="1:3" x14ac:dyDescent="0.25">
      <c r="A1291" s="3">
        <v>44801</v>
      </c>
      <c r="B1291" s="4"/>
      <c r="C1291" s="4"/>
    </row>
    <row r="1292" spans="1:3" x14ac:dyDescent="0.25">
      <c r="A1292" s="3">
        <v>44808</v>
      </c>
      <c r="B1292" s="4"/>
      <c r="C1292" s="4"/>
    </row>
    <row r="1293" spans="1:3" x14ac:dyDescent="0.25">
      <c r="A1293" s="3">
        <v>44815</v>
      </c>
      <c r="B1293" s="4"/>
      <c r="C1293" s="4"/>
    </row>
    <row r="1294" spans="1:3" x14ac:dyDescent="0.25">
      <c r="A1294" s="3">
        <v>44822</v>
      </c>
      <c r="B1294" s="4"/>
      <c r="C1294" s="4"/>
    </row>
    <row r="1295" spans="1:3" x14ac:dyDescent="0.25">
      <c r="A1295" s="3">
        <v>44829</v>
      </c>
      <c r="B1295" s="4"/>
      <c r="C1295" s="4"/>
    </row>
    <row r="1296" spans="1:3" x14ac:dyDescent="0.25">
      <c r="A1296" s="3">
        <v>44836</v>
      </c>
      <c r="B1296" s="4"/>
      <c r="C1296" s="4"/>
    </row>
    <row r="1297" spans="1:3" x14ac:dyDescent="0.25">
      <c r="A1297" s="3">
        <v>44843</v>
      </c>
      <c r="B1297" s="4"/>
      <c r="C1297" s="4"/>
    </row>
    <row r="1298" spans="1:3" x14ac:dyDescent="0.25">
      <c r="A1298" s="3">
        <v>44850</v>
      </c>
      <c r="B1298" s="4"/>
      <c r="C1298" s="4"/>
    </row>
    <row r="1299" spans="1:3" x14ac:dyDescent="0.25">
      <c r="A1299" s="3">
        <v>44857</v>
      </c>
      <c r="B1299" s="4"/>
      <c r="C1299" s="4"/>
    </row>
    <row r="1300" spans="1:3" x14ac:dyDescent="0.25">
      <c r="A1300" s="3">
        <v>44864</v>
      </c>
      <c r="B1300" s="4"/>
      <c r="C1300" s="4"/>
    </row>
    <row r="1301" spans="1:3" x14ac:dyDescent="0.25">
      <c r="A1301" s="3">
        <v>44871</v>
      </c>
      <c r="B1301" s="4"/>
      <c r="C1301" s="4"/>
    </row>
    <row r="1302" spans="1:3" x14ac:dyDescent="0.25">
      <c r="A1302" s="3">
        <v>44878</v>
      </c>
      <c r="B1302" s="4"/>
      <c r="C1302" s="4"/>
    </row>
    <row r="1303" spans="1:3" x14ac:dyDescent="0.25">
      <c r="A1303" s="3">
        <v>44885</v>
      </c>
      <c r="B1303" s="4"/>
      <c r="C1303" s="4"/>
    </row>
    <row r="1304" spans="1:3" x14ac:dyDescent="0.25">
      <c r="A1304" s="3">
        <v>44892</v>
      </c>
      <c r="B1304" s="4"/>
      <c r="C1304" s="4"/>
    </row>
    <row r="1305" spans="1:3" x14ac:dyDescent="0.25">
      <c r="A1305" s="3">
        <v>44899</v>
      </c>
      <c r="B1305" s="4"/>
      <c r="C1305" s="4"/>
    </row>
    <row r="1306" spans="1:3" x14ac:dyDescent="0.25">
      <c r="A1306" s="3">
        <v>44906</v>
      </c>
      <c r="B1306" s="4"/>
      <c r="C1306" s="4"/>
    </row>
    <row r="1307" spans="1:3" x14ac:dyDescent="0.25">
      <c r="A1307" s="3">
        <v>44913</v>
      </c>
      <c r="B1307" s="4"/>
      <c r="C1307" s="4"/>
    </row>
    <row r="1308" spans="1:3" x14ac:dyDescent="0.25">
      <c r="A1308" s="3">
        <v>44920</v>
      </c>
      <c r="B1308" s="4"/>
      <c r="C1308" s="4"/>
    </row>
    <row r="1309" spans="1:3" x14ac:dyDescent="0.25">
      <c r="A1309" s="3">
        <v>44927</v>
      </c>
      <c r="B1309" s="4"/>
      <c r="C1309" s="4"/>
    </row>
    <row r="1310" spans="1:3" x14ac:dyDescent="0.25">
      <c r="A1310" s="3">
        <v>44934</v>
      </c>
      <c r="B1310" s="4"/>
      <c r="C1310" s="4"/>
    </row>
    <row r="1311" spans="1:3" x14ac:dyDescent="0.25">
      <c r="A1311" s="3">
        <v>44941</v>
      </c>
      <c r="B1311" s="4"/>
      <c r="C1311" s="4"/>
    </row>
    <row r="1312" spans="1:3" x14ac:dyDescent="0.25">
      <c r="A1312" s="3">
        <v>44948</v>
      </c>
      <c r="B1312" s="4"/>
      <c r="C1312" s="4"/>
    </row>
    <row r="1313" spans="1:3" x14ac:dyDescent="0.25">
      <c r="A1313" s="3">
        <v>44955</v>
      </c>
      <c r="B1313" s="4"/>
      <c r="C1313" s="4"/>
    </row>
    <row r="1314" spans="1:3" x14ac:dyDescent="0.25">
      <c r="A1314" s="3">
        <v>44962</v>
      </c>
      <c r="B1314" s="4"/>
      <c r="C1314" s="4"/>
    </row>
    <row r="1315" spans="1:3" x14ac:dyDescent="0.25">
      <c r="A1315" s="3">
        <v>44969</v>
      </c>
      <c r="B1315" s="4"/>
      <c r="C1315" s="4"/>
    </row>
    <row r="1316" spans="1:3" x14ac:dyDescent="0.25">
      <c r="A1316" s="3">
        <v>44976</v>
      </c>
      <c r="B1316" s="4"/>
      <c r="C1316" s="4"/>
    </row>
    <row r="1317" spans="1:3" x14ac:dyDescent="0.25">
      <c r="A1317" s="3">
        <v>44983</v>
      </c>
      <c r="B1317" s="4"/>
      <c r="C1317" s="4"/>
    </row>
    <row r="1318" spans="1:3" x14ac:dyDescent="0.25">
      <c r="A1318" s="3">
        <v>44990</v>
      </c>
      <c r="B1318" s="4"/>
      <c r="C1318" s="4"/>
    </row>
    <row r="1319" spans="1:3" x14ac:dyDescent="0.25">
      <c r="A1319" s="3">
        <v>44997</v>
      </c>
      <c r="B1319" s="4"/>
      <c r="C1319" s="4"/>
    </row>
    <row r="1320" spans="1:3" x14ac:dyDescent="0.25">
      <c r="A1320" s="3">
        <v>45004</v>
      </c>
      <c r="B1320" s="4"/>
      <c r="C1320" s="4"/>
    </row>
    <row r="1321" spans="1:3" x14ac:dyDescent="0.25">
      <c r="A1321" s="3">
        <v>45011</v>
      </c>
      <c r="B1321" s="4"/>
      <c r="C1321" s="4"/>
    </row>
    <row r="1322" spans="1:3" x14ac:dyDescent="0.25">
      <c r="A1322" s="3">
        <v>45018</v>
      </c>
      <c r="B1322" s="4"/>
      <c r="C1322" s="4"/>
    </row>
    <row r="1323" spans="1:3" x14ac:dyDescent="0.25">
      <c r="A1323" s="3">
        <v>45025</v>
      </c>
      <c r="B1323" s="4"/>
      <c r="C1323" s="4"/>
    </row>
    <row r="1324" spans="1:3" x14ac:dyDescent="0.25">
      <c r="A1324" s="3">
        <v>45032</v>
      </c>
      <c r="B1324" s="4"/>
      <c r="C1324" s="4"/>
    </row>
    <row r="1325" spans="1:3" x14ac:dyDescent="0.25">
      <c r="A1325" s="3">
        <v>45039</v>
      </c>
      <c r="B1325" s="4"/>
      <c r="C1325" s="4"/>
    </row>
    <row r="1326" spans="1:3" x14ac:dyDescent="0.25">
      <c r="A1326" s="3">
        <v>45046</v>
      </c>
      <c r="B1326" s="4"/>
      <c r="C1326" s="4"/>
    </row>
    <row r="1327" spans="1:3" x14ac:dyDescent="0.25">
      <c r="A1327" s="3">
        <v>45053</v>
      </c>
      <c r="B1327" s="4"/>
      <c r="C1327" s="4"/>
    </row>
    <row r="1328" spans="1:3" x14ac:dyDescent="0.25">
      <c r="A1328" s="3">
        <v>45060</v>
      </c>
      <c r="B1328" s="4"/>
      <c r="C1328" s="4"/>
    </row>
    <row r="1329" spans="1:3" x14ac:dyDescent="0.25">
      <c r="A1329" s="3">
        <v>45067</v>
      </c>
      <c r="B1329" s="4"/>
      <c r="C1329" s="4"/>
    </row>
    <row r="1330" spans="1:3" x14ac:dyDescent="0.25">
      <c r="A1330" s="3">
        <v>45074</v>
      </c>
      <c r="B1330" s="4"/>
      <c r="C1330" s="4"/>
    </row>
    <row r="1331" spans="1:3" x14ac:dyDescent="0.25">
      <c r="A1331" s="3">
        <v>45081</v>
      </c>
      <c r="B1331" s="4"/>
      <c r="C1331" s="4"/>
    </row>
    <row r="1332" spans="1:3" x14ac:dyDescent="0.25">
      <c r="A1332" s="3">
        <v>45088</v>
      </c>
      <c r="B1332" s="4"/>
      <c r="C1332" s="4"/>
    </row>
    <row r="1333" spans="1:3" x14ac:dyDescent="0.25">
      <c r="A1333" s="3">
        <v>45095</v>
      </c>
      <c r="B1333" s="4"/>
      <c r="C1333" s="4"/>
    </row>
    <row r="1334" spans="1:3" x14ac:dyDescent="0.25">
      <c r="A1334" s="3">
        <v>45102</v>
      </c>
      <c r="B1334" s="4"/>
      <c r="C1334" s="4"/>
    </row>
    <row r="1335" spans="1:3" x14ac:dyDescent="0.25">
      <c r="A1335" s="3">
        <v>45109</v>
      </c>
      <c r="B1335" s="4"/>
      <c r="C1335" s="4"/>
    </row>
    <row r="1336" spans="1:3" x14ac:dyDescent="0.25">
      <c r="A1336" s="3">
        <v>45116</v>
      </c>
      <c r="B1336" s="4"/>
      <c r="C1336" s="4"/>
    </row>
    <row r="1337" spans="1:3" x14ac:dyDescent="0.25">
      <c r="A1337" s="3">
        <v>45123</v>
      </c>
      <c r="B1337" s="4"/>
      <c r="C1337" s="4"/>
    </row>
    <row r="1338" spans="1:3" x14ac:dyDescent="0.25">
      <c r="A1338" s="3">
        <v>45130</v>
      </c>
      <c r="B1338" s="4"/>
      <c r="C1338" s="4"/>
    </row>
    <row r="1339" spans="1:3" x14ac:dyDescent="0.25">
      <c r="A1339" s="3">
        <v>45137</v>
      </c>
      <c r="B1339" s="4"/>
      <c r="C1339" s="4"/>
    </row>
    <row r="1340" spans="1:3" x14ac:dyDescent="0.25">
      <c r="A1340" s="3">
        <v>45144</v>
      </c>
      <c r="B1340" s="4"/>
      <c r="C1340" s="4"/>
    </row>
    <row r="1341" spans="1:3" x14ac:dyDescent="0.25">
      <c r="A1341" s="3">
        <v>45151</v>
      </c>
      <c r="B1341" s="4"/>
      <c r="C1341" s="4"/>
    </row>
    <row r="1342" spans="1:3" x14ac:dyDescent="0.25">
      <c r="A1342" s="3">
        <v>45158</v>
      </c>
      <c r="B1342" s="4"/>
      <c r="C1342" s="4"/>
    </row>
    <row r="1343" spans="1:3" x14ac:dyDescent="0.25">
      <c r="A1343" s="3">
        <v>45165</v>
      </c>
      <c r="B1343" s="4"/>
      <c r="C1343" s="4"/>
    </row>
    <row r="1344" spans="1:3" x14ac:dyDescent="0.25">
      <c r="A1344" s="3">
        <v>45172</v>
      </c>
      <c r="B1344" s="4"/>
      <c r="C1344" s="4"/>
    </row>
    <row r="1345" spans="1:3" x14ac:dyDescent="0.25">
      <c r="A1345" s="3">
        <v>45179</v>
      </c>
      <c r="B1345" s="4"/>
      <c r="C1345" s="4"/>
    </row>
    <row r="1346" spans="1:3" x14ac:dyDescent="0.25">
      <c r="A1346" s="3">
        <v>45186</v>
      </c>
      <c r="B1346" s="4"/>
      <c r="C1346" s="4"/>
    </row>
    <row r="1347" spans="1:3" x14ac:dyDescent="0.25">
      <c r="A1347" s="3">
        <v>45193</v>
      </c>
      <c r="B1347" s="4"/>
      <c r="C1347" s="4"/>
    </row>
    <row r="1348" spans="1:3" x14ac:dyDescent="0.25">
      <c r="A1348" s="3">
        <v>45200</v>
      </c>
      <c r="B1348" s="4"/>
      <c r="C1348" s="4"/>
    </row>
    <row r="1349" spans="1:3" x14ac:dyDescent="0.25">
      <c r="A1349" s="3">
        <v>45207</v>
      </c>
      <c r="B1349" s="4"/>
      <c r="C1349" s="4"/>
    </row>
    <row r="1350" spans="1:3" x14ac:dyDescent="0.25">
      <c r="A1350" s="3">
        <v>45214</v>
      </c>
      <c r="B1350" s="4"/>
      <c r="C1350" s="4"/>
    </row>
    <row r="1351" spans="1:3" x14ac:dyDescent="0.25">
      <c r="A1351" s="3">
        <v>45221</v>
      </c>
      <c r="B1351" s="4"/>
      <c r="C1351" s="4"/>
    </row>
    <row r="1352" spans="1:3" x14ac:dyDescent="0.25">
      <c r="A1352" s="3">
        <v>45228</v>
      </c>
      <c r="B1352" s="4"/>
      <c r="C1352" s="4"/>
    </row>
    <row r="1353" spans="1:3" x14ac:dyDescent="0.25">
      <c r="A1353" s="3">
        <v>45235</v>
      </c>
      <c r="B1353" s="4"/>
      <c r="C1353" s="4"/>
    </row>
    <row r="1354" spans="1:3" x14ac:dyDescent="0.25">
      <c r="A1354" s="3">
        <v>45242</v>
      </c>
      <c r="B1354" s="4"/>
      <c r="C1354" s="4"/>
    </row>
    <row r="1355" spans="1:3" x14ac:dyDescent="0.25">
      <c r="A1355" s="3">
        <v>45249</v>
      </c>
      <c r="B1355" s="4"/>
      <c r="C1355" s="4"/>
    </row>
    <row r="1356" spans="1:3" x14ac:dyDescent="0.25">
      <c r="A1356" s="3">
        <v>45256</v>
      </c>
      <c r="B1356" s="4"/>
      <c r="C1356" s="4"/>
    </row>
    <row r="1357" spans="1:3" x14ac:dyDescent="0.25">
      <c r="A1357" s="3">
        <v>45263</v>
      </c>
      <c r="B1357" s="4"/>
      <c r="C1357" s="4"/>
    </row>
    <row r="1358" spans="1:3" x14ac:dyDescent="0.25">
      <c r="A1358" s="3">
        <v>45270</v>
      </c>
      <c r="B1358" s="4"/>
      <c r="C1358" s="4"/>
    </row>
    <row r="1359" spans="1:3" x14ac:dyDescent="0.25">
      <c r="A1359" s="3">
        <v>45277</v>
      </c>
      <c r="B1359" s="4"/>
      <c r="C1359" s="4"/>
    </row>
    <row r="1360" spans="1:3" x14ac:dyDescent="0.25">
      <c r="A1360" s="3">
        <v>45284</v>
      </c>
      <c r="B1360" s="4"/>
      <c r="C1360" s="4"/>
    </row>
    <row r="1361" spans="1:3" x14ac:dyDescent="0.25">
      <c r="A1361" s="3">
        <v>45291</v>
      </c>
      <c r="B1361" s="4"/>
      <c r="C1361" s="4"/>
    </row>
    <row r="1362" spans="1:3" x14ac:dyDescent="0.25">
      <c r="A1362" s="3">
        <v>45298</v>
      </c>
      <c r="B1362" s="4"/>
      <c r="C1362" s="4"/>
    </row>
    <row r="1363" spans="1:3" x14ac:dyDescent="0.25">
      <c r="A1363" s="3">
        <v>45305</v>
      </c>
      <c r="B1363" s="4"/>
      <c r="C1363" s="4"/>
    </row>
    <row r="1364" spans="1:3" x14ac:dyDescent="0.25">
      <c r="A1364" s="3">
        <v>45312</v>
      </c>
      <c r="B1364" s="4"/>
      <c r="C1364" s="4"/>
    </row>
    <row r="1365" spans="1:3" x14ac:dyDescent="0.25">
      <c r="A1365" s="3">
        <v>45319</v>
      </c>
      <c r="B1365" s="4"/>
      <c r="C1365" s="4"/>
    </row>
    <row r="1366" spans="1:3" x14ac:dyDescent="0.25">
      <c r="A1366" s="3">
        <v>45326</v>
      </c>
      <c r="B1366" s="4"/>
      <c r="C1366" s="4"/>
    </row>
    <row r="1367" spans="1:3" x14ac:dyDescent="0.25">
      <c r="A1367" s="3">
        <v>45333</v>
      </c>
      <c r="B1367" s="4"/>
      <c r="C1367" s="4"/>
    </row>
    <row r="1368" spans="1:3" x14ac:dyDescent="0.25">
      <c r="A1368" s="3">
        <v>45340</v>
      </c>
      <c r="B1368" s="4"/>
      <c r="C1368" s="4"/>
    </row>
    <row r="1369" spans="1:3" x14ac:dyDescent="0.25">
      <c r="A1369" s="3">
        <v>45347</v>
      </c>
      <c r="B1369" s="4"/>
      <c r="C1369" s="4"/>
    </row>
    <row r="1370" spans="1:3" x14ac:dyDescent="0.25">
      <c r="A1370" s="3">
        <v>45354</v>
      </c>
      <c r="B1370" s="4"/>
      <c r="C1370" s="4"/>
    </row>
    <row r="1371" spans="1:3" x14ac:dyDescent="0.25">
      <c r="A1371" s="3">
        <v>45361</v>
      </c>
      <c r="B1371" s="4"/>
      <c r="C1371" s="4"/>
    </row>
    <row r="1372" spans="1:3" x14ac:dyDescent="0.25">
      <c r="A1372" s="3">
        <v>45368</v>
      </c>
      <c r="B1372" s="4"/>
      <c r="C1372" s="4"/>
    </row>
    <row r="1373" spans="1:3" x14ac:dyDescent="0.25">
      <c r="A1373" s="3">
        <v>45375</v>
      </c>
      <c r="B1373" s="4"/>
      <c r="C1373" s="4"/>
    </row>
    <row r="1374" spans="1:3" x14ac:dyDescent="0.25">
      <c r="A1374" s="3">
        <v>45382</v>
      </c>
      <c r="B1374" s="4"/>
      <c r="C1374" s="4"/>
    </row>
    <row r="1375" spans="1:3" x14ac:dyDescent="0.25">
      <c r="A1375" s="3">
        <v>45389</v>
      </c>
      <c r="B1375" s="4"/>
      <c r="C1375" s="4"/>
    </row>
    <row r="1376" spans="1:3" x14ac:dyDescent="0.25">
      <c r="A1376" s="3">
        <v>45396</v>
      </c>
      <c r="B1376" s="4"/>
      <c r="C1376" s="4"/>
    </row>
    <row r="1377" spans="1:3" x14ac:dyDescent="0.25">
      <c r="A1377" s="3">
        <v>45403</v>
      </c>
      <c r="B1377" s="4"/>
      <c r="C1377" s="4"/>
    </row>
    <row r="1378" spans="1:3" x14ac:dyDescent="0.25">
      <c r="A1378" s="3">
        <v>45410</v>
      </c>
      <c r="B1378" s="4"/>
      <c r="C1378" s="4"/>
    </row>
    <row r="1379" spans="1:3" x14ac:dyDescent="0.25">
      <c r="A1379" s="3">
        <v>45417</v>
      </c>
      <c r="B1379" s="4"/>
      <c r="C1379" s="4"/>
    </row>
    <row r="1380" spans="1:3" x14ac:dyDescent="0.25">
      <c r="A1380" s="3">
        <v>45424</v>
      </c>
      <c r="B1380" s="4"/>
      <c r="C1380" s="4"/>
    </row>
    <row r="1381" spans="1:3" x14ac:dyDescent="0.25">
      <c r="A1381" s="3">
        <v>45431</v>
      </c>
      <c r="B1381" s="4"/>
      <c r="C1381" s="4"/>
    </row>
    <row r="1382" spans="1:3" x14ac:dyDescent="0.25">
      <c r="A1382" s="3">
        <v>45438</v>
      </c>
      <c r="B1382" s="4"/>
      <c r="C1382" s="4"/>
    </row>
    <row r="1383" spans="1:3" x14ac:dyDescent="0.25">
      <c r="A1383" s="3">
        <v>45445</v>
      </c>
      <c r="B1383" s="4"/>
      <c r="C1383" s="4"/>
    </row>
    <row r="1384" spans="1:3" x14ac:dyDescent="0.25">
      <c r="A1384" s="3">
        <v>45452</v>
      </c>
      <c r="B1384" s="4"/>
      <c r="C1384" s="4"/>
    </row>
    <row r="1385" spans="1:3" x14ac:dyDescent="0.25">
      <c r="A1385" s="3">
        <v>45459</v>
      </c>
      <c r="B1385" s="4"/>
      <c r="C1385" s="4"/>
    </row>
    <row r="1386" spans="1:3" x14ac:dyDescent="0.25">
      <c r="A1386" s="3">
        <v>45466</v>
      </c>
      <c r="B1386" s="4"/>
      <c r="C1386" s="4"/>
    </row>
    <row r="1387" spans="1:3" x14ac:dyDescent="0.25">
      <c r="A1387" s="3">
        <v>45473</v>
      </c>
      <c r="B1387" s="4"/>
      <c r="C1387" s="4"/>
    </row>
    <row r="1388" spans="1:3" x14ac:dyDescent="0.25">
      <c r="A1388" s="3">
        <v>45480</v>
      </c>
      <c r="B1388" s="4"/>
      <c r="C1388" s="4"/>
    </row>
    <row r="1389" spans="1:3" x14ac:dyDescent="0.25">
      <c r="A1389" s="3">
        <v>45487</v>
      </c>
      <c r="B1389" s="4"/>
      <c r="C1389" s="4"/>
    </row>
    <row r="1390" spans="1:3" x14ac:dyDescent="0.25">
      <c r="A1390" s="3">
        <v>45494</v>
      </c>
      <c r="B1390" s="4"/>
      <c r="C1390" s="4"/>
    </row>
    <row r="1391" spans="1:3" x14ac:dyDescent="0.25">
      <c r="A1391" s="3">
        <v>45501</v>
      </c>
      <c r="B1391" s="4"/>
      <c r="C1391" s="4"/>
    </row>
    <row r="1392" spans="1:3" x14ac:dyDescent="0.25">
      <c r="A1392" s="3">
        <v>45508</v>
      </c>
      <c r="B1392" s="4"/>
      <c r="C1392" s="4"/>
    </row>
    <row r="1393" spans="1:3" x14ac:dyDescent="0.25">
      <c r="A1393" s="3">
        <v>45515</v>
      </c>
      <c r="B1393" s="4"/>
      <c r="C1393" s="4"/>
    </row>
    <row r="1394" spans="1:3" x14ac:dyDescent="0.25">
      <c r="A1394" s="3">
        <v>45522</v>
      </c>
      <c r="B1394" s="4"/>
      <c r="C1394" s="4"/>
    </row>
    <row r="1395" spans="1:3" x14ac:dyDescent="0.25">
      <c r="A1395" s="3">
        <v>45529</v>
      </c>
      <c r="B1395" s="4"/>
      <c r="C1395" s="4"/>
    </row>
    <row r="1396" spans="1:3" x14ac:dyDescent="0.25">
      <c r="A1396" s="3">
        <v>45536</v>
      </c>
      <c r="B1396" s="4"/>
      <c r="C1396" s="4"/>
    </row>
    <row r="1397" spans="1:3" x14ac:dyDescent="0.25">
      <c r="A1397" s="3">
        <v>45543</v>
      </c>
      <c r="B1397" s="4"/>
      <c r="C1397" s="4"/>
    </row>
    <row r="1398" spans="1:3" x14ac:dyDescent="0.25">
      <c r="A1398" s="3">
        <v>45550</v>
      </c>
      <c r="B1398" s="4"/>
      <c r="C1398" s="4"/>
    </row>
    <row r="1399" spans="1:3" x14ac:dyDescent="0.25">
      <c r="A1399" s="3">
        <v>45557</v>
      </c>
      <c r="B1399" s="4"/>
      <c r="C1399" s="4"/>
    </row>
    <row r="1400" spans="1:3" x14ac:dyDescent="0.25">
      <c r="A1400" s="3">
        <v>45564</v>
      </c>
      <c r="B1400" s="4"/>
      <c r="C1400" s="4"/>
    </row>
    <row r="1401" spans="1:3" x14ac:dyDescent="0.25">
      <c r="A1401" s="3">
        <v>45571</v>
      </c>
      <c r="B1401" s="4"/>
      <c r="C1401" s="4"/>
    </row>
    <row r="1402" spans="1:3" x14ac:dyDescent="0.25">
      <c r="A1402" s="3">
        <v>45578</v>
      </c>
      <c r="B1402" s="4"/>
      <c r="C1402" s="4"/>
    </row>
    <row r="1403" spans="1:3" x14ac:dyDescent="0.25">
      <c r="A1403" s="3">
        <v>45585</v>
      </c>
      <c r="B1403" s="4"/>
      <c r="C1403" s="4"/>
    </row>
    <row r="1404" spans="1:3" x14ac:dyDescent="0.25">
      <c r="A1404" s="3">
        <v>45592</v>
      </c>
      <c r="B1404" s="4"/>
      <c r="C1404" s="4"/>
    </row>
    <row r="1405" spans="1:3" x14ac:dyDescent="0.25">
      <c r="A1405" s="3">
        <v>45599</v>
      </c>
      <c r="B1405" s="4"/>
      <c r="C1405" s="4"/>
    </row>
    <row r="1406" spans="1:3" x14ac:dyDescent="0.25">
      <c r="A1406" s="3">
        <v>45606</v>
      </c>
      <c r="B1406" s="4"/>
      <c r="C1406" s="4"/>
    </row>
    <row r="1407" spans="1:3" x14ac:dyDescent="0.25">
      <c r="A1407" s="3">
        <v>45613</v>
      </c>
      <c r="B1407" s="4"/>
      <c r="C1407" s="4"/>
    </row>
    <row r="1408" spans="1:3" x14ac:dyDescent="0.25">
      <c r="A1408" s="3">
        <v>45620</v>
      </c>
      <c r="B1408" s="4"/>
      <c r="C1408" s="4"/>
    </row>
    <row r="1409" spans="1:3" x14ac:dyDescent="0.25">
      <c r="A1409" s="3">
        <v>45627</v>
      </c>
      <c r="B1409" s="4"/>
      <c r="C1409" s="4"/>
    </row>
    <row r="1410" spans="1:3" x14ac:dyDescent="0.25">
      <c r="A1410" s="3">
        <v>45634</v>
      </c>
      <c r="B1410" s="4"/>
      <c r="C1410" s="4"/>
    </row>
    <row r="1411" spans="1:3" x14ac:dyDescent="0.25">
      <c r="A1411" s="3">
        <v>45641</v>
      </c>
      <c r="B1411" s="4"/>
      <c r="C1411" s="4"/>
    </row>
    <row r="1412" spans="1:3" x14ac:dyDescent="0.25">
      <c r="A1412" s="3">
        <v>45648</v>
      </c>
      <c r="B1412" s="4"/>
      <c r="C1412" s="4"/>
    </row>
    <row r="1413" spans="1:3" x14ac:dyDescent="0.25">
      <c r="A1413" s="3">
        <v>45655</v>
      </c>
      <c r="B1413" s="4"/>
      <c r="C1413" s="4"/>
    </row>
    <row r="1414" spans="1:3" x14ac:dyDescent="0.25">
      <c r="A1414" s="3">
        <v>45662</v>
      </c>
      <c r="B1414" s="4"/>
      <c r="C1414" s="4"/>
    </row>
    <row r="1415" spans="1:3" x14ac:dyDescent="0.25">
      <c r="A1415" s="3">
        <v>45669</v>
      </c>
      <c r="B1415" s="4"/>
      <c r="C1415" s="4"/>
    </row>
    <row r="1416" spans="1:3" x14ac:dyDescent="0.25">
      <c r="A1416" s="3">
        <v>45676</v>
      </c>
      <c r="B1416" s="4"/>
      <c r="C1416" s="4"/>
    </row>
    <row r="1417" spans="1:3" x14ac:dyDescent="0.25">
      <c r="A1417" s="3">
        <v>45683</v>
      </c>
      <c r="B1417" s="4"/>
      <c r="C1417" s="4"/>
    </row>
    <row r="1418" spans="1:3" x14ac:dyDescent="0.25">
      <c r="A1418" s="3">
        <v>45690</v>
      </c>
      <c r="B1418" s="4"/>
      <c r="C1418" s="4"/>
    </row>
    <row r="1419" spans="1:3" x14ac:dyDescent="0.25">
      <c r="A1419" s="3">
        <v>45697</v>
      </c>
      <c r="B1419" s="4"/>
      <c r="C1419" s="4"/>
    </row>
    <row r="1420" spans="1:3" x14ac:dyDescent="0.25">
      <c r="A1420" s="3">
        <v>45704</v>
      </c>
      <c r="B1420" s="4"/>
      <c r="C1420" s="4"/>
    </row>
    <row r="1421" spans="1:3" x14ac:dyDescent="0.25">
      <c r="A1421" s="3">
        <v>45711</v>
      </c>
      <c r="B1421" s="4"/>
      <c r="C1421" s="4"/>
    </row>
    <row r="1422" spans="1:3" x14ac:dyDescent="0.25">
      <c r="A1422" s="3">
        <v>45718</v>
      </c>
      <c r="B1422" s="4"/>
      <c r="C1422" s="4"/>
    </row>
    <row r="1423" spans="1:3" x14ac:dyDescent="0.25">
      <c r="A1423" s="3">
        <v>45725</v>
      </c>
      <c r="B1423" s="4"/>
      <c r="C1423" s="4"/>
    </row>
    <row r="1424" spans="1:3" x14ac:dyDescent="0.25">
      <c r="A1424" s="3">
        <v>45732</v>
      </c>
      <c r="B1424" s="4"/>
      <c r="C1424" s="4"/>
    </row>
    <row r="1425" spans="1:3" x14ac:dyDescent="0.25">
      <c r="A1425" s="3">
        <v>45739</v>
      </c>
      <c r="B1425" s="4"/>
      <c r="C1425" s="4"/>
    </row>
    <row r="1426" spans="1:3" x14ac:dyDescent="0.25">
      <c r="A1426" s="3">
        <v>45746</v>
      </c>
      <c r="B1426" s="4"/>
      <c r="C1426" s="4"/>
    </row>
    <row r="1427" spans="1:3" x14ac:dyDescent="0.25">
      <c r="A1427" s="3">
        <v>45753</v>
      </c>
      <c r="B1427" s="4"/>
      <c r="C1427" s="4"/>
    </row>
    <row r="1428" spans="1:3" x14ac:dyDescent="0.25">
      <c r="A1428" s="3">
        <v>45760</v>
      </c>
      <c r="B1428" s="4"/>
      <c r="C1428" s="4"/>
    </row>
    <row r="1429" spans="1:3" x14ac:dyDescent="0.25">
      <c r="A1429" s="3">
        <v>45767</v>
      </c>
      <c r="B1429" s="4"/>
      <c r="C1429" s="4"/>
    </row>
    <row r="1430" spans="1:3" x14ac:dyDescent="0.25">
      <c r="A1430" s="3">
        <v>45774</v>
      </c>
      <c r="B1430" s="4"/>
      <c r="C1430" s="4"/>
    </row>
    <row r="1431" spans="1:3" x14ac:dyDescent="0.25">
      <c r="A1431" s="3">
        <v>45781</v>
      </c>
      <c r="B1431" s="4"/>
      <c r="C1431" s="4"/>
    </row>
    <row r="1432" spans="1:3" x14ac:dyDescent="0.25">
      <c r="A1432" s="3">
        <v>45788</v>
      </c>
      <c r="B1432" s="4"/>
      <c r="C1432" s="4"/>
    </row>
    <row r="1433" spans="1:3" x14ac:dyDescent="0.25">
      <c r="A1433" s="3">
        <v>45795</v>
      </c>
      <c r="B1433" s="4"/>
      <c r="C1433" s="4"/>
    </row>
    <row r="1434" spans="1:3" x14ac:dyDescent="0.25">
      <c r="A1434" s="3">
        <v>45802</v>
      </c>
      <c r="B1434" s="4"/>
      <c r="C1434" s="4"/>
    </row>
    <row r="1435" spans="1:3" x14ac:dyDescent="0.25">
      <c r="A1435" s="3">
        <v>45809</v>
      </c>
      <c r="B1435" s="4"/>
      <c r="C1435" s="4"/>
    </row>
    <row r="1436" spans="1:3" x14ac:dyDescent="0.25">
      <c r="A1436" s="3">
        <v>45816</v>
      </c>
      <c r="B1436" s="4"/>
      <c r="C1436" s="4"/>
    </row>
    <row r="1437" spans="1:3" x14ac:dyDescent="0.25">
      <c r="A1437" s="3">
        <v>45823</v>
      </c>
      <c r="B1437" s="4"/>
      <c r="C1437" s="4"/>
    </row>
    <row r="1438" spans="1:3" x14ac:dyDescent="0.25">
      <c r="A1438" s="3">
        <v>45830</v>
      </c>
      <c r="B1438" s="4"/>
      <c r="C1438" s="4"/>
    </row>
    <row r="1439" spans="1:3" x14ac:dyDescent="0.25">
      <c r="A1439" s="3">
        <v>45837</v>
      </c>
      <c r="B1439" s="4"/>
      <c r="C1439" s="4"/>
    </row>
    <row r="1440" spans="1:3" x14ac:dyDescent="0.25">
      <c r="A1440" s="3">
        <v>45844</v>
      </c>
      <c r="B1440" s="4"/>
      <c r="C1440" s="4"/>
    </row>
    <row r="1441" spans="1:3" x14ac:dyDescent="0.25">
      <c r="A1441" s="3">
        <v>45851</v>
      </c>
      <c r="B1441" s="4"/>
      <c r="C1441" s="4"/>
    </row>
    <row r="1442" spans="1:3" x14ac:dyDescent="0.25">
      <c r="A1442" s="3">
        <v>45858</v>
      </c>
      <c r="B1442" s="4"/>
      <c r="C1442" s="4"/>
    </row>
    <row r="1443" spans="1:3" x14ac:dyDescent="0.25">
      <c r="A1443" s="3">
        <v>45865</v>
      </c>
      <c r="B1443" s="4"/>
      <c r="C1443" s="4"/>
    </row>
    <row r="1444" spans="1:3" x14ac:dyDescent="0.25">
      <c r="A1444" s="3">
        <v>45872</v>
      </c>
      <c r="B1444" s="4"/>
      <c r="C1444" s="4"/>
    </row>
    <row r="1445" spans="1:3" x14ac:dyDescent="0.25">
      <c r="A1445" s="3">
        <v>45879</v>
      </c>
      <c r="B1445" s="4"/>
      <c r="C1445" s="4"/>
    </row>
    <row r="1446" spans="1:3" x14ac:dyDescent="0.25">
      <c r="A1446" s="3">
        <v>45886</v>
      </c>
      <c r="B1446" s="4"/>
      <c r="C1446" s="4"/>
    </row>
    <row r="1447" spans="1:3" x14ac:dyDescent="0.25">
      <c r="A1447" s="3">
        <v>45893</v>
      </c>
      <c r="B1447" s="4"/>
      <c r="C1447" s="4"/>
    </row>
    <row r="1448" spans="1:3" x14ac:dyDescent="0.25">
      <c r="A1448" s="3">
        <v>45900</v>
      </c>
      <c r="B1448" s="4"/>
      <c r="C1448" s="4"/>
    </row>
    <row r="1449" spans="1:3" x14ac:dyDescent="0.25">
      <c r="A1449" s="3">
        <v>45907</v>
      </c>
      <c r="B1449" s="4"/>
      <c r="C1449" s="4"/>
    </row>
    <row r="1450" spans="1:3" x14ac:dyDescent="0.25">
      <c r="A1450" s="3">
        <v>45914</v>
      </c>
      <c r="B1450" s="4"/>
      <c r="C1450" s="4"/>
    </row>
    <row r="1451" spans="1:3" x14ac:dyDescent="0.25">
      <c r="A1451" s="3">
        <v>45921</v>
      </c>
      <c r="B1451" s="4"/>
      <c r="C1451" s="4"/>
    </row>
    <row r="1452" spans="1:3" x14ac:dyDescent="0.25">
      <c r="A1452" s="3">
        <v>45928</v>
      </c>
      <c r="B1452" s="4"/>
      <c r="C1452" s="4"/>
    </row>
    <row r="1453" spans="1:3" x14ac:dyDescent="0.25">
      <c r="A1453" s="3">
        <v>45935</v>
      </c>
      <c r="B1453" s="4"/>
      <c r="C1453" s="4"/>
    </row>
    <row r="1454" spans="1:3" x14ac:dyDescent="0.25">
      <c r="A1454" s="3">
        <v>45942</v>
      </c>
      <c r="B1454" s="4"/>
      <c r="C1454" s="4"/>
    </row>
    <row r="1455" spans="1:3" x14ac:dyDescent="0.25">
      <c r="A1455" s="3">
        <v>45949</v>
      </c>
      <c r="B1455" s="4"/>
      <c r="C1455" s="4"/>
    </row>
    <row r="1456" spans="1:3" x14ac:dyDescent="0.25">
      <c r="A1456" s="3">
        <v>45956</v>
      </c>
      <c r="B1456" s="4"/>
      <c r="C1456" s="4"/>
    </row>
    <row r="1457" spans="1:3" x14ac:dyDescent="0.25">
      <c r="A1457" s="3">
        <v>45963</v>
      </c>
      <c r="B1457" s="4"/>
      <c r="C1457" s="4"/>
    </row>
    <row r="1458" spans="1:3" x14ac:dyDescent="0.25">
      <c r="A1458" s="3">
        <v>45970</v>
      </c>
      <c r="B1458" s="4"/>
      <c r="C1458" s="4"/>
    </row>
    <row r="1459" spans="1:3" x14ac:dyDescent="0.25">
      <c r="A1459" s="3">
        <v>45977</v>
      </c>
      <c r="B1459" s="4"/>
      <c r="C1459" s="4"/>
    </row>
    <row r="1460" spans="1:3" x14ac:dyDescent="0.25">
      <c r="A1460" s="3">
        <v>45986</v>
      </c>
      <c r="B1460" s="4"/>
      <c r="C1460" s="4"/>
    </row>
    <row r="1461" spans="1:3" x14ac:dyDescent="0.25">
      <c r="A1461" s="3">
        <v>45993</v>
      </c>
      <c r="B1461" s="4"/>
      <c r="C1461" s="4"/>
    </row>
    <row r="1462" spans="1:3" x14ac:dyDescent="0.25">
      <c r="A1462" s="3">
        <v>46000</v>
      </c>
      <c r="B1462" s="4"/>
      <c r="C1462" s="4"/>
    </row>
    <row r="1463" spans="1:3" x14ac:dyDescent="0.25">
      <c r="A1463" s="3">
        <v>46007</v>
      </c>
      <c r="B1463" s="4"/>
      <c r="C1463" s="4"/>
    </row>
    <row r="1464" spans="1:3" x14ac:dyDescent="0.25">
      <c r="A1464" s="3">
        <v>46014</v>
      </c>
      <c r="B1464" s="4"/>
      <c r="C1464" s="4"/>
    </row>
    <row r="1465" spans="1:3" x14ac:dyDescent="0.25">
      <c r="A1465" s="3">
        <v>46021</v>
      </c>
      <c r="B1465" s="4"/>
      <c r="C1465" s="4"/>
    </row>
    <row r="1466" spans="1:3" x14ac:dyDescent="0.25">
      <c r="A1466" s="3">
        <v>46028</v>
      </c>
      <c r="B1466" s="4"/>
      <c r="C1466" s="4"/>
    </row>
    <row r="1467" spans="1:3" x14ac:dyDescent="0.25">
      <c r="A1467" s="3">
        <v>46035</v>
      </c>
      <c r="B1467" s="4"/>
      <c r="C1467" s="4"/>
    </row>
    <row r="1468" spans="1:3" x14ac:dyDescent="0.25">
      <c r="A1468" s="3">
        <v>46042</v>
      </c>
      <c r="B1468" s="4"/>
      <c r="C1468" s="4"/>
    </row>
    <row r="1469" spans="1:3" x14ac:dyDescent="0.25">
      <c r="A1469" s="3">
        <v>46049</v>
      </c>
      <c r="B1469" s="4"/>
      <c r="C1469" s="4"/>
    </row>
    <row r="1470" spans="1:3" x14ac:dyDescent="0.25">
      <c r="A1470" s="3">
        <v>46056</v>
      </c>
      <c r="B1470" s="4"/>
      <c r="C1470" s="4"/>
    </row>
    <row r="1471" spans="1:3" x14ac:dyDescent="0.25">
      <c r="A1471" s="3">
        <v>46063</v>
      </c>
      <c r="B1471" s="4"/>
      <c r="C1471" s="4"/>
    </row>
    <row r="1472" spans="1:3" x14ac:dyDescent="0.25">
      <c r="A1472" s="3">
        <v>46070</v>
      </c>
      <c r="B1472" s="4"/>
      <c r="C1472" s="4"/>
    </row>
    <row r="1473" spans="1:3" x14ac:dyDescent="0.25">
      <c r="A1473" s="3">
        <v>46077</v>
      </c>
      <c r="B1473" s="4"/>
      <c r="C1473" s="4"/>
    </row>
    <row r="1474" spans="1:3" x14ac:dyDescent="0.25">
      <c r="A1474" s="3">
        <v>46084</v>
      </c>
      <c r="B1474" s="4"/>
      <c r="C1474" s="4"/>
    </row>
    <row r="1475" spans="1:3" x14ac:dyDescent="0.25">
      <c r="A1475" s="3">
        <v>46091</v>
      </c>
      <c r="B1475" s="4"/>
      <c r="C1475" s="4"/>
    </row>
    <row r="1476" spans="1:3" x14ac:dyDescent="0.25">
      <c r="A1476" s="3">
        <v>46098</v>
      </c>
      <c r="B1476" s="4"/>
      <c r="C1476" s="4"/>
    </row>
    <row r="1477" spans="1:3" x14ac:dyDescent="0.25">
      <c r="A1477" s="3">
        <v>46105</v>
      </c>
      <c r="B1477" s="4"/>
      <c r="C1477" s="4"/>
    </row>
    <row r="1478" spans="1:3" x14ac:dyDescent="0.25">
      <c r="A1478" s="3">
        <v>46112</v>
      </c>
      <c r="B1478" s="4"/>
      <c r="C1478" s="4"/>
    </row>
    <row r="1479" spans="1:3" x14ac:dyDescent="0.25">
      <c r="A1479" s="3">
        <v>46119</v>
      </c>
      <c r="B1479" s="4"/>
      <c r="C1479" s="4"/>
    </row>
    <row r="1480" spans="1:3" x14ac:dyDescent="0.25">
      <c r="A1480" s="3">
        <v>46126</v>
      </c>
      <c r="B1480" s="4"/>
      <c r="C1480" s="4"/>
    </row>
    <row r="1481" spans="1:3" x14ac:dyDescent="0.25">
      <c r="A1481" s="3">
        <v>46133</v>
      </c>
      <c r="B1481" s="4"/>
      <c r="C1481" s="4"/>
    </row>
    <row r="1482" spans="1:3" x14ac:dyDescent="0.25">
      <c r="A1482" s="3">
        <v>46140</v>
      </c>
      <c r="B1482" s="4"/>
      <c r="C1482" s="4"/>
    </row>
    <row r="1483" spans="1:3" x14ac:dyDescent="0.25">
      <c r="A1483" s="3">
        <v>46147</v>
      </c>
      <c r="B1483" s="4"/>
      <c r="C1483" s="4"/>
    </row>
    <row r="1484" spans="1:3" x14ac:dyDescent="0.25">
      <c r="A1484" s="3">
        <v>46154</v>
      </c>
      <c r="B1484" s="4"/>
      <c r="C1484" s="4"/>
    </row>
    <row r="1485" spans="1:3" x14ac:dyDescent="0.25">
      <c r="A1485" s="3">
        <v>46161</v>
      </c>
      <c r="B1485" s="4"/>
      <c r="C1485" s="4"/>
    </row>
    <row r="1486" spans="1:3" x14ac:dyDescent="0.25">
      <c r="A1486" s="3">
        <v>46168</v>
      </c>
      <c r="B1486" s="4"/>
      <c r="C1486" s="4"/>
    </row>
    <row r="1487" spans="1:3" x14ac:dyDescent="0.25">
      <c r="A1487" s="3">
        <v>46175</v>
      </c>
      <c r="B1487" s="4"/>
      <c r="C1487" s="4"/>
    </row>
    <row r="1488" spans="1:3" x14ac:dyDescent="0.25">
      <c r="A1488" s="3">
        <v>46182</v>
      </c>
      <c r="B1488" s="4"/>
      <c r="C1488" s="4"/>
    </row>
  </sheetData>
  <mergeCells count="7">
    <mergeCell ref="B6:C6"/>
    <mergeCell ref="D2:E2"/>
    <mergeCell ref="D3:E3"/>
    <mergeCell ref="B3:C3"/>
    <mergeCell ref="A1:C1"/>
    <mergeCell ref="B2:C2"/>
    <mergeCell ref="E5:F5"/>
  </mergeCells>
  <hyperlinks>
    <hyperlink ref="C4" location="Indhold!A1" display="Tilbage til Indhold" xr:uid="{00000000-0004-0000-0900-00000000000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7"/>
  <dimension ref="A1:I140"/>
  <sheetViews>
    <sheetView zoomScaleNormal="100" workbookViewId="0">
      <selection activeCell="A8" sqref="A8:A12"/>
    </sheetView>
  </sheetViews>
  <sheetFormatPr defaultColWidth="9.140625" defaultRowHeight="13.5" x14ac:dyDescent="0.25"/>
  <cols>
    <col min="1" max="1" width="11" style="6" bestFit="1" customWidth="1"/>
    <col min="2" max="3" width="12.28515625" style="6" bestFit="1" customWidth="1"/>
    <col min="4" max="4" width="17.42578125" style="6" bestFit="1" customWidth="1"/>
    <col min="5" max="5" width="19.5703125" style="6" bestFit="1" customWidth="1"/>
    <col min="6" max="8" width="9.140625" style="6"/>
    <col min="9" max="9" width="14.28515625" style="6" bestFit="1" customWidth="1"/>
    <col min="10" max="16384" width="9.140625" style="6"/>
  </cols>
  <sheetData>
    <row r="1" spans="1:9" ht="26.25" customHeight="1" thickBot="1" x14ac:dyDescent="0.3">
      <c r="A1" s="102" t="s">
        <v>104</v>
      </c>
      <c r="B1" s="103"/>
      <c r="C1" s="103"/>
      <c r="D1" s="103"/>
      <c r="E1" s="103"/>
      <c r="F1" s="103"/>
      <c r="G1" s="103"/>
      <c r="H1" s="103"/>
      <c r="I1" s="103"/>
    </row>
    <row r="2" spans="1:9" ht="113.45" customHeight="1" x14ac:dyDescent="0.25">
      <c r="A2" s="9" t="s">
        <v>24</v>
      </c>
      <c r="B2" s="97" t="s">
        <v>103</v>
      </c>
      <c r="C2" s="97"/>
      <c r="D2" s="97"/>
      <c r="E2" s="97"/>
      <c r="F2" s="97"/>
      <c r="G2" s="97"/>
      <c r="H2" s="97"/>
      <c r="I2" s="97"/>
    </row>
    <row r="3" spans="1:9" x14ac:dyDescent="0.25">
      <c r="A3" s="6" t="s">
        <v>25</v>
      </c>
      <c r="B3" s="96" t="s">
        <v>84</v>
      </c>
      <c r="C3" s="96"/>
      <c r="D3" s="96"/>
      <c r="E3" s="96"/>
      <c r="F3" s="96"/>
      <c r="G3" s="96"/>
      <c r="H3" s="96"/>
      <c r="I3" s="96"/>
    </row>
    <row r="4" spans="1:9" x14ac:dyDescent="0.25">
      <c r="B4" s="14"/>
      <c r="C4" s="14"/>
      <c r="D4" s="14"/>
      <c r="E4" s="14"/>
      <c r="F4" s="14"/>
      <c r="G4" s="14"/>
      <c r="I4" s="11" t="s">
        <v>35</v>
      </c>
    </row>
    <row r="6" spans="1:9" x14ac:dyDescent="0.25">
      <c r="A6" s="62"/>
      <c r="B6" s="92" t="s">
        <v>83</v>
      </c>
      <c r="C6" s="92"/>
      <c r="D6" s="93"/>
      <c r="E6" s="63" t="s">
        <v>82</v>
      </c>
    </row>
    <row r="7" spans="1:9" x14ac:dyDescent="0.25">
      <c r="A7" s="30" t="s">
        <v>33</v>
      </c>
      <c r="B7" s="30" t="s">
        <v>50</v>
      </c>
      <c r="C7" s="30" t="s">
        <v>51</v>
      </c>
      <c r="D7" s="30" t="s">
        <v>52</v>
      </c>
      <c r="E7" s="30" t="s">
        <v>121</v>
      </c>
    </row>
    <row r="8" spans="1:9" x14ac:dyDescent="0.25">
      <c r="A8" s="3">
        <v>33969</v>
      </c>
      <c r="B8" s="4"/>
      <c r="C8" s="4"/>
      <c r="D8" s="4"/>
      <c r="E8" s="4">
        <v>3.2315635775090001</v>
      </c>
    </row>
    <row r="9" spans="1:9" x14ac:dyDescent="0.25">
      <c r="A9" s="3">
        <v>34059</v>
      </c>
      <c r="B9" s="4">
        <v>-6.9354640571952606</v>
      </c>
      <c r="C9" s="4">
        <v>-11.502742309224409</v>
      </c>
      <c r="D9" s="4"/>
      <c r="E9" s="4">
        <v>-1.0127712361491681</v>
      </c>
    </row>
    <row r="10" spans="1:9" x14ac:dyDescent="0.25">
      <c r="A10" s="3">
        <v>34150</v>
      </c>
      <c r="B10" s="4">
        <v>-6.6816930029547699</v>
      </c>
      <c r="C10" s="4">
        <v>-9.9970143627636894</v>
      </c>
      <c r="D10" s="4"/>
      <c r="E10" s="4">
        <v>-4.1881020565516121</v>
      </c>
    </row>
    <row r="11" spans="1:9" x14ac:dyDescent="0.25">
      <c r="A11" s="3">
        <v>34242</v>
      </c>
      <c r="B11" s="4">
        <v>-0.49810085097323759</v>
      </c>
      <c r="C11" s="4">
        <v>-2.8716468151102399</v>
      </c>
      <c r="D11" s="4"/>
      <c r="E11" s="4">
        <v>-1.0203011017240751</v>
      </c>
    </row>
    <row r="12" spans="1:9" x14ac:dyDescent="0.25">
      <c r="A12" s="3">
        <v>34334</v>
      </c>
      <c r="B12" s="4">
        <v>7.4724884145142001</v>
      </c>
      <c r="C12" s="4">
        <v>3.949726518684527</v>
      </c>
      <c r="D12" s="4">
        <v>-6.7020812711600204</v>
      </c>
      <c r="E12" s="4">
        <v>3.1006386948938309</v>
      </c>
    </row>
    <row r="13" spans="1:9" x14ac:dyDescent="0.25">
      <c r="A13" s="3">
        <v>34424</v>
      </c>
      <c r="B13" s="4">
        <v>13.90830716706775</v>
      </c>
      <c r="C13" s="4">
        <v>12.597503261883601</v>
      </c>
      <c r="D13" s="4">
        <v>-4.8707748409164697</v>
      </c>
      <c r="E13" s="4">
        <v>6.7938506786395347</v>
      </c>
    </row>
    <row r="14" spans="1:9" x14ac:dyDescent="0.25">
      <c r="A14" s="3">
        <v>34515</v>
      </c>
      <c r="B14" s="4">
        <v>13.776069947404951</v>
      </c>
      <c r="C14" s="4">
        <v>10.549947513892111</v>
      </c>
      <c r="D14" s="4">
        <v>-3.8931946039144849</v>
      </c>
      <c r="E14" s="4">
        <v>4.4628436179283471</v>
      </c>
    </row>
    <row r="15" spans="1:9" x14ac:dyDescent="0.25">
      <c r="A15" s="3">
        <v>34607</v>
      </c>
      <c r="B15" s="4">
        <v>7.5815850068995827</v>
      </c>
      <c r="C15" s="4">
        <v>3.8447852478556088</v>
      </c>
      <c r="D15" s="4">
        <v>-1.2142083878284193</v>
      </c>
      <c r="E15" s="4">
        <v>1.010779074015544</v>
      </c>
    </row>
    <row r="16" spans="1:9" x14ac:dyDescent="0.25">
      <c r="A16" s="3">
        <v>34699</v>
      </c>
      <c r="B16" s="4">
        <v>2.5813395215941388</v>
      </c>
      <c r="C16" s="4">
        <v>-0.1830185009861762</v>
      </c>
      <c r="D16" s="4">
        <v>1.3613074066296971</v>
      </c>
      <c r="E16" s="4">
        <v>-2.10659572207752</v>
      </c>
    </row>
    <row r="17" spans="1:5" x14ac:dyDescent="0.25">
      <c r="A17" s="3">
        <v>34789</v>
      </c>
      <c r="B17" s="4">
        <v>-0.25567821413061692</v>
      </c>
      <c r="C17" s="4">
        <v>-4.1683626771042093</v>
      </c>
      <c r="D17" s="4">
        <v>-1.8381204150213715</v>
      </c>
      <c r="E17" s="4">
        <v>-3.05501553249462</v>
      </c>
    </row>
    <row r="18" spans="1:5" x14ac:dyDescent="0.25">
      <c r="A18" s="3">
        <v>34880</v>
      </c>
      <c r="B18" s="4">
        <v>4.077066816470265</v>
      </c>
      <c r="C18" s="4">
        <v>2.5146089668878662</v>
      </c>
      <c r="D18" s="4">
        <v>-0.61104320640402721</v>
      </c>
      <c r="E18" s="4">
        <v>-2.8367598326724091</v>
      </c>
    </row>
    <row r="19" spans="1:5" x14ac:dyDescent="0.25">
      <c r="A19" s="3">
        <v>34972</v>
      </c>
      <c r="B19" s="4">
        <v>8.1496752511705637</v>
      </c>
      <c r="C19" s="4">
        <v>7.3217423811943414</v>
      </c>
      <c r="D19" s="4">
        <v>-1.3820511827812743</v>
      </c>
      <c r="E19" s="4">
        <v>-2.889615560255931</v>
      </c>
    </row>
    <row r="20" spans="1:5" x14ac:dyDescent="0.25">
      <c r="A20" s="3">
        <v>35064</v>
      </c>
      <c r="B20" s="4">
        <v>10.875595261597431</v>
      </c>
      <c r="C20" s="4">
        <v>10.79576154626125</v>
      </c>
      <c r="D20" s="4">
        <v>-1.8805054269233068E-2</v>
      </c>
      <c r="E20" s="4">
        <v>-2.9763575560022848</v>
      </c>
    </row>
    <row r="21" spans="1:5" x14ac:dyDescent="0.25">
      <c r="A21" s="3">
        <v>35155</v>
      </c>
      <c r="B21" s="4">
        <v>10.620230810257249</v>
      </c>
      <c r="C21" s="4">
        <v>11.46129356403303</v>
      </c>
      <c r="D21" s="4">
        <v>3.2867258741743344</v>
      </c>
      <c r="E21" s="4">
        <v>-3.4244229014747112</v>
      </c>
    </row>
    <row r="22" spans="1:5" x14ac:dyDescent="0.25">
      <c r="A22" s="3">
        <v>35246</v>
      </c>
      <c r="B22" s="4">
        <v>7.8930046776975349</v>
      </c>
      <c r="C22" s="4">
        <v>8.1363925922834479</v>
      </c>
      <c r="D22" s="4">
        <v>3.4319363666872382</v>
      </c>
      <c r="E22" s="4">
        <v>-3.1419182790400009</v>
      </c>
    </row>
    <row r="23" spans="1:5" x14ac:dyDescent="0.25">
      <c r="A23" s="3">
        <v>35338</v>
      </c>
      <c r="B23" s="4">
        <v>7.561400406667329</v>
      </c>
      <c r="C23" s="4">
        <v>8.440814416499709</v>
      </c>
      <c r="D23" s="4">
        <v>4.5387615594415065</v>
      </c>
      <c r="E23" s="4">
        <v>-1.565394936393949</v>
      </c>
    </row>
    <row r="24" spans="1:5" x14ac:dyDescent="0.25">
      <c r="A24" s="3">
        <v>35430</v>
      </c>
      <c r="B24" s="4">
        <v>8.791425310848755</v>
      </c>
      <c r="C24" s="4">
        <v>8.8365764833374669</v>
      </c>
      <c r="D24" s="4">
        <v>3.0602185943650717</v>
      </c>
      <c r="E24" s="4">
        <v>0.88908282431097163</v>
      </c>
    </row>
    <row r="25" spans="1:5" x14ac:dyDescent="0.25">
      <c r="A25" s="3">
        <v>35520</v>
      </c>
      <c r="B25" s="4">
        <v>10.43019508095842</v>
      </c>
      <c r="C25" s="4">
        <v>10.05135787916007</v>
      </c>
      <c r="D25" s="4">
        <v>5.1824105322183289</v>
      </c>
      <c r="E25" s="4">
        <v>2.4792740991756101</v>
      </c>
    </row>
    <row r="26" spans="1:5" x14ac:dyDescent="0.25">
      <c r="A26" s="3">
        <v>35611</v>
      </c>
      <c r="B26" s="4">
        <v>10.993011942600941</v>
      </c>
      <c r="C26" s="4">
        <v>10.966235746457301</v>
      </c>
      <c r="D26" s="4">
        <v>4.6325503161716686</v>
      </c>
      <c r="E26" s="4">
        <v>3.08032207320923</v>
      </c>
    </row>
    <row r="27" spans="1:5" x14ac:dyDescent="0.25">
      <c r="A27" s="3">
        <v>35703</v>
      </c>
      <c r="B27" s="4">
        <v>10.49117281497427</v>
      </c>
      <c r="C27" s="4">
        <v>10.62309202995282</v>
      </c>
      <c r="D27" s="4">
        <v>5.7932427455281932</v>
      </c>
      <c r="E27" s="4">
        <v>3.327287432830039</v>
      </c>
    </row>
    <row r="28" spans="1:5" x14ac:dyDescent="0.25">
      <c r="A28" s="3">
        <v>35795</v>
      </c>
      <c r="B28" s="4">
        <v>7.4139745882379593</v>
      </c>
      <c r="C28" s="4">
        <v>10.366775461773649</v>
      </c>
      <c r="D28" s="4">
        <v>7.168513210055738</v>
      </c>
      <c r="E28" s="4">
        <v>2.1262655492383602</v>
      </c>
    </row>
    <row r="29" spans="1:5" x14ac:dyDescent="0.25">
      <c r="A29" s="3">
        <v>35885</v>
      </c>
      <c r="B29" s="4">
        <v>6.1117763420291737</v>
      </c>
      <c r="C29" s="4">
        <v>9.3562199889744235</v>
      </c>
      <c r="D29" s="4">
        <v>4.7263913696349302</v>
      </c>
      <c r="E29" s="4">
        <v>1.3704867767149409</v>
      </c>
    </row>
    <row r="30" spans="1:5" x14ac:dyDescent="0.25">
      <c r="A30" s="3">
        <v>35976</v>
      </c>
      <c r="B30" s="4">
        <v>7.4409769658119407</v>
      </c>
      <c r="C30" s="4">
        <v>11.060433949330379</v>
      </c>
      <c r="D30" s="4">
        <v>5.9567874842780366</v>
      </c>
      <c r="E30" s="4">
        <v>2.3748128832646649</v>
      </c>
    </row>
    <row r="31" spans="1:5" x14ac:dyDescent="0.25">
      <c r="A31" s="3">
        <v>36068</v>
      </c>
      <c r="B31" s="4">
        <v>6.5548241396256479</v>
      </c>
      <c r="C31" s="4">
        <v>11.43176210619785</v>
      </c>
      <c r="D31" s="4">
        <v>6.2540690531063925</v>
      </c>
      <c r="E31" s="4">
        <v>1.1364064727848791</v>
      </c>
    </row>
    <row r="32" spans="1:5" x14ac:dyDescent="0.25">
      <c r="A32" s="3">
        <v>36160</v>
      </c>
      <c r="B32" s="4">
        <v>8.1682902941191635</v>
      </c>
      <c r="C32" s="4">
        <v>13.298491380290891</v>
      </c>
      <c r="D32" s="4">
        <v>7.982668829286621</v>
      </c>
      <c r="E32" s="4">
        <v>0.44725329873080982</v>
      </c>
    </row>
    <row r="33" spans="1:5" x14ac:dyDescent="0.25">
      <c r="A33" s="3">
        <v>36250</v>
      </c>
      <c r="B33" s="4">
        <v>7.2478771717519708</v>
      </c>
      <c r="C33" s="4">
        <v>13.54183353236353</v>
      </c>
      <c r="D33" s="4">
        <v>9.1751872774140217</v>
      </c>
      <c r="E33" s="4">
        <v>1.0622793927931311</v>
      </c>
    </row>
    <row r="34" spans="1:5" x14ac:dyDescent="0.25">
      <c r="A34" s="3">
        <v>36341</v>
      </c>
      <c r="B34" s="4">
        <v>4.9581496712809434</v>
      </c>
      <c r="C34" s="4">
        <v>12.2714793559249</v>
      </c>
      <c r="D34" s="4">
        <v>8.873506214586202</v>
      </c>
      <c r="E34" s="4">
        <v>0.89986208640948639</v>
      </c>
    </row>
    <row r="35" spans="1:5" x14ac:dyDescent="0.25">
      <c r="A35" s="3">
        <v>36433</v>
      </c>
      <c r="B35" s="4">
        <v>4.5370644198971188</v>
      </c>
      <c r="C35" s="4">
        <v>12.232715536103431</v>
      </c>
      <c r="D35" s="4">
        <v>7.6897828574552962</v>
      </c>
      <c r="E35" s="4">
        <v>0.60723594731169062</v>
      </c>
    </row>
    <row r="36" spans="1:5" x14ac:dyDescent="0.25">
      <c r="A36" s="3">
        <v>36525</v>
      </c>
      <c r="B36" s="4">
        <v>1.9729770610974029</v>
      </c>
      <c r="C36" s="4">
        <v>8.1868765769773191</v>
      </c>
      <c r="D36" s="4">
        <v>4.8108812433454773</v>
      </c>
      <c r="E36" s="4">
        <v>0.21499151530934851</v>
      </c>
    </row>
    <row r="37" spans="1:5" x14ac:dyDescent="0.25">
      <c r="A37" s="3">
        <v>36616</v>
      </c>
      <c r="B37" s="4">
        <v>2.3498758548867289</v>
      </c>
      <c r="C37" s="4">
        <v>9.3018813919174104</v>
      </c>
      <c r="D37" s="4">
        <v>7.0356311214681222</v>
      </c>
      <c r="E37" s="4">
        <v>-0.4724138047010551</v>
      </c>
    </row>
    <row r="38" spans="1:5" x14ac:dyDescent="0.25">
      <c r="A38" s="3">
        <v>36707</v>
      </c>
      <c r="B38" s="4">
        <v>3.2762636786237032</v>
      </c>
      <c r="C38" s="4">
        <v>8.8949736369364096</v>
      </c>
      <c r="D38" s="4">
        <v>9.6410225019236897</v>
      </c>
      <c r="E38" s="4">
        <v>-1.286161719593315</v>
      </c>
    </row>
    <row r="39" spans="1:5" x14ac:dyDescent="0.25">
      <c r="A39" s="3">
        <v>36799</v>
      </c>
      <c r="B39" s="4">
        <v>3.7441315061315978</v>
      </c>
      <c r="C39" s="4">
        <v>8.1126029011119307</v>
      </c>
      <c r="D39" s="4">
        <v>11.186063566280957</v>
      </c>
      <c r="E39" s="4">
        <v>-0.7313476721115264</v>
      </c>
    </row>
    <row r="40" spans="1:5" x14ac:dyDescent="0.25">
      <c r="A40" s="3">
        <v>36891</v>
      </c>
      <c r="B40" s="4">
        <v>5.3707378832287489</v>
      </c>
      <c r="C40" s="4">
        <v>10.91348941104582</v>
      </c>
      <c r="D40" s="4">
        <v>12.83870239296645</v>
      </c>
      <c r="E40" s="4">
        <v>-0.60805777469995492</v>
      </c>
    </row>
    <row r="41" spans="1:5" x14ac:dyDescent="0.25">
      <c r="A41" s="3">
        <v>36981</v>
      </c>
      <c r="B41" s="4">
        <v>5.9032235268498656</v>
      </c>
      <c r="C41" s="4">
        <v>10.71134320587632</v>
      </c>
      <c r="D41" s="4">
        <v>10.347574080895061</v>
      </c>
      <c r="E41" s="4">
        <v>-1.5255688072554621</v>
      </c>
    </row>
    <row r="42" spans="1:5" x14ac:dyDescent="0.25">
      <c r="A42" s="3">
        <v>37072</v>
      </c>
      <c r="B42" s="4">
        <v>3.6147654197775658</v>
      </c>
      <c r="C42" s="4">
        <v>10.0065233658827</v>
      </c>
      <c r="D42" s="4">
        <v>7.3415830585701114</v>
      </c>
      <c r="E42" s="4">
        <v>-3.138005684290035</v>
      </c>
    </row>
    <row r="43" spans="1:5" x14ac:dyDescent="0.25">
      <c r="A43" s="3">
        <v>37164</v>
      </c>
      <c r="B43" s="4">
        <v>2.495818817647133</v>
      </c>
      <c r="C43" s="4">
        <v>10.40417123409085</v>
      </c>
      <c r="D43" s="4">
        <v>5.564388527309494</v>
      </c>
      <c r="E43" s="4">
        <v>-4.083616669126644</v>
      </c>
    </row>
    <row r="44" spans="1:5" x14ac:dyDescent="0.25">
      <c r="A44" s="3">
        <v>37256</v>
      </c>
      <c r="B44" s="4">
        <v>1.658901641297295</v>
      </c>
      <c r="C44" s="4">
        <v>9.3929641095543914</v>
      </c>
      <c r="D44" s="4">
        <v>5.7997633044561292</v>
      </c>
      <c r="E44" s="4">
        <v>-5.4623374117046648</v>
      </c>
    </row>
    <row r="45" spans="1:5" x14ac:dyDescent="0.25">
      <c r="A45" s="3">
        <v>37346</v>
      </c>
      <c r="B45" s="4">
        <v>0.281610262837928</v>
      </c>
      <c r="C45" s="4">
        <v>8.0328263950971923</v>
      </c>
      <c r="D45" s="4">
        <v>4.0876324600924052</v>
      </c>
      <c r="E45" s="4">
        <v>-5.7571245513234004</v>
      </c>
    </row>
    <row r="46" spans="1:5" x14ac:dyDescent="0.25">
      <c r="A46" s="3">
        <v>37437</v>
      </c>
      <c r="B46" s="4">
        <v>1.233655435764502</v>
      </c>
      <c r="C46" s="4">
        <v>8.2080807481104134</v>
      </c>
      <c r="D46" s="4">
        <v>3.1613381916971495</v>
      </c>
      <c r="E46" s="4">
        <v>-6.217693918644585</v>
      </c>
    </row>
    <row r="47" spans="1:5" x14ac:dyDescent="0.25">
      <c r="A47" s="3">
        <v>37529</v>
      </c>
      <c r="B47" s="4">
        <v>0.93220705424796879</v>
      </c>
      <c r="C47" s="4">
        <v>7.1061498823189684</v>
      </c>
      <c r="D47" s="4">
        <v>3.7075327279735504</v>
      </c>
      <c r="E47" s="4">
        <v>-7.3663868351157458</v>
      </c>
    </row>
    <row r="48" spans="1:5" x14ac:dyDescent="0.25">
      <c r="A48" s="3">
        <v>37621</v>
      </c>
      <c r="B48" s="4">
        <v>1.431665705616703</v>
      </c>
      <c r="C48" s="4">
        <v>6.1927856752248767</v>
      </c>
      <c r="D48" s="4">
        <v>2.0827941343245948</v>
      </c>
      <c r="E48" s="4">
        <v>-7.4495971413325641</v>
      </c>
    </row>
    <row r="49" spans="1:5" x14ac:dyDescent="0.25">
      <c r="A49" s="3">
        <v>37711</v>
      </c>
      <c r="B49" s="4">
        <v>0.67846674105427329</v>
      </c>
      <c r="C49" s="4">
        <v>7.2613249397152524</v>
      </c>
      <c r="D49" s="4">
        <v>3.772911476035512</v>
      </c>
      <c r="E49" s="4">
        <v>-8.9028251250967365</v>
      </c>
    </row>
    <row r="50" spans="1:5" x14ac:dyDescent="0.25">
      <c r="A50" s="3">
        <v>37802</v>
      </c>
      <c r="B50" s="4">
        <v>1.5232703499326929</v>
      </c>
      <c r="C50" s="4">
        <v>6.5180016940442176</v>
      </c>
      <c r="D50" s="4">
        <v>4.0186199738901252</v>
      </c>
      <c r="E50" s="4">
        <v>-9.0228901676007496</v>
      </c>
    </row>
    <row r="51" spans="1:5" x14ac:dyDescent="0.25">
      <c r="A51" s="3">
        <v>37894</v>
      </c>
      <c r="B51" s="4">
        <v>2.1950973044229549</v>
      </c>
      <c r="C51" s="4">
        <v>5.9591751886113986</v>
      </c>
      <c r="D51" s="4">
        <v>3.5062988837983866</v>
      </c>
      <c r="E51" s="4">
        <v>-8.7637072843012138</v>
      </c>
    </row>
    <row r="52" spans="1:5" x14ac:dyDescent="0.25">
      <c r="A52" s="3">
        <v>37986</v>
      </c>
      <c r="B52" s="4">
        <v>2.7170149355151052</v>
      </c>
      <c r="C52" s="4">
        <v>4.6576044570935116</v>
      </c>
      <c r="D52" s="4">
        <v>3.2959127661268628</v>
      </c>
      <c r="E52" s="4">
        <v>-7.7615136540440943</v>
      </c>
    </row>
    <row r="53" spans="1:5" x14ac:dyDescent="0.25">
      <c r="A53" s="3">
        <v>38077</v>
      </c>
      <c r="B53" s="4">
        <v>5.0549177082582553</v>
      </c>
      <c r="C53" s="4">
        <v>3.5961188869382932</v>
      </c>
      <c r="D53" s="4">
        <v>3.3029301214537066</v>
      </c>
      <c r="E53" s="4">
        <v>-6.0090326714112958</v>
      </c>
    </row>
    <row r="54" spans="1:5" x14ac:dyDescent="0.25">
      <c r="A54" s="3">
        <v>38168</v>
      </c>
      <c r="B54" s="4">
        <v>6.4091070009224982</v>
      </c>
      <c r="C54" s="4">
        <v>5.4390875776476832</v>
      </c>
      <c r="D54" s="4">
        <v>5.4582132336849387</v>
      </c>
      <c r="E54" s="4">
        <v>-4.1564463344760716</v>
      </c>
    </row>
    <row r="55" spans="1:5" x14ac:dyDescent="0.25">
      <c r="A55" s="3">
        <v>38260</v>
      </c>
      <c r="B55" s="4">
        <v>8.5644350885093488</v>
      </c>
      <c r="C55" s="4">
        <v>7.7201588402597174</v>
      </c>
      <c r="D55" s="4">
        <v>6.5727739583888001</v>
      </c>
      <c r="E55" s="4">
        <v>-3.5265699006668321</v>
      </c>
    </row>
    <row r="56" spans="1:5" x14ac:dyDescent="0.25">
      <c r="A56" s="3">
        <v>38352</v>
      </c>
      <c r="B56" s="4">
        <v>10.19688292509913</v>
      </c>
      <c r="C56" s="4">
        <v>13.23343393301155</v>
      </c>
      <c r="D56" s="4">
        <v>10.214367297143912</v>
      </c>
      <c r="E56" s="4">
        <v>-2.086218871593259</v>
      </c>
    </row>
    <row r="57" spans="1:5" x14ac:dyDescent="0.25">
      <c r="A57" s="3">
        <v>38442</v>
      </c>
      <c r="B57" s="4">
        <v>11.94044332965305</v>
      </c>
      <c r="C57" s="4">
        <v>16.328567605383419</v>
      </c>
      <c r="D57" s="4">
        <v>11.425044628477444</v>
      </c>
      <c r="E57" s="4">
        <v>-0.71487614290501877</v>
      </c>
    </row>
    <row r="58" spans="1:5" x14ac:dyDescent="0.25">
      <c r="A58" s="3">
        <v>38533</v>
      </c>
      <c r="B58" s="4">
        <v>13.868416243700009</v>
      </c>
      <c r="C58" s="4">
        <v>19.973728682622081</v>
      </c>
      <c r="D58" s="4">
        <v>13.181529596396825</v>
      </c>
      <c r="E58" s="4">
        <v>1.6002553062530069</v>
      </c>
    </row>
    <row r="59" spans="1:5" x14ac:dyDescent="0.25">
      <c r="A59" s="3">
        <v>38625</v>
      </c>
      <c r="B59" s="4">
        <v>17.320890113817679</v>
      </c>
      <c r="C59" s="4">
        <v>25.10151742971334</v>
      </c>
      <c r="D59" s="4">
        <v>16.400877401712854</v>
      </c>
      <c r="E59" s="4">
        <v>6.3708314481442097</v>
      </c>
    </row>
    <row r="60" spans="1:5" x14ac:dyDescent="0.25">
      <c r="A60" s="3">
        <v>38717</v>
      </c>
      <c r="B60" s="4">
        <v>20.205064221323511</v>
      </c>
      <c r="C60" s="4">
        <v>26.712041778816321</v>
      </c>
      <c r="D60" s="4">
        <v>16.354960223791835</v>
      </c>
      <c r="E60" s="4">
        <v>11.3340604116771</v>
      </c>
    </row>
    <row r="61" spans="1:5" x14ac:dyDescent="0.25">
      <c r="A61" s="3">
        <v>38807</v>
      </c>
      <c r="B61" s="4">
        <v>24.500434626156181</v>
      </c>
      <c r="C61" s="4">
        <v>30.173345679347129</v>
      </c>
      <c r="D61" s="4">
        <v>20.766290246999631</v>
      </c>
      <c r="E61" s="4">
        <v>15.86013092097129</v>
      </c>
    </row>
    <row r="62" spans="1:5" x14ac:dyDescent="0.25">
      <c r="A62" s="3">
        <v>38898</v>
      </c>
      <c r="B62" s="4">
        <v>23.934920443270752</v>
      </c>
      <c r="C62" s="4">
        <v>29.030384453844629</v>
      </c>
      <c r="D62" s="4">
        <v>22.084304123898701</v>
      </c>
      <c r="E62" s="4">
        <v>16.2572161708717</v>
      </c>
    </row>
    <row r="63" spans="1:5" x14ac:dyDescent="0.25">
      <c r="A63" s="3">
        <v>38990</v>
      </c>
      <c r="B63" s="4">
        <v>19.379639314952609</v>
      </c>
      <c r="C63" s="4">
        <v>20.979376548116591</v>
      </c>
      <c r="D63" s="4">
        <v>21.736632360029674</v>
      </c>
      <c r="E63" s="4">
        <v>15.632061381960449</v>
      </c>
    </row>
    <row r="64" spans="1:5" x14ac:dyDescent="0.25">
      <c r="A64" s="3">
        <v>39082</v>
      </c>
      <c r="B64" s="4">
        <v>14.568843620100161</v>
      </c>
      <c r="C64" s="4">
        <v>12.513356749627841</v>
      </c>
      <c r="D64" s="4">
        <v>22.007179704296377</v>
      </c>
      <c r="E64" s="4">
        <v>13.907370316965491</v>
      </c>
    </row>
    <row r="65" spans="1:5" x14ac:dyDescent="0.25">
      <c r="A65" s="3">
        <v>39172</v>
      </c>
      <c r="B65" s="4">
        <v>8.0189839709047472</v>
      </c>
      <c r="C65" s="4">
        <v>1.137431073594342</v>
      </c>
      <c r="D65" s="4">
        <v>18.176492368774277</v>
      </c>
      <c r="E65" s="4">
        <v>13.09873317000145</v>
      </c>
    </row>
    <row r="66" spans="1:5" x14ac:dyDescent="0.25">
      <c r="A66" s="3">
        <v>39263</v>
      </c>
      <c r="B66" s="4">
        <v>2.6171411171446168</v>
      </c>
      <c r="C66" s="4">
        <v>-7.1118183401475346</v>
      </c>
      <c r="D66" s="4">
        <v>14.247506419168454</v>
      </c>
      <c r="E66" s="4">
        <v>11.156264858289839</v>
      </c>
    </row>
    <row r="67" spans="1:5" x14ac:dyDescent="0.25">
      <c r="A67" s="3">
        <v>39355</v>
      </c>
      <c r="B67" s="4">
        <v>0.83195845649346456</v>
      </c>
      <c r="C67" s="4">
        <v>-9.3343442389519424</v>
      </c>
      <c r="D67" s="4">
        <v>13.60643077985204</v>
      </c>
      <c r="E67" s="4">
        <v>9.0544200695321653</v>
      </c>
    </row>
    <row r="68" spans="1:5" x14ac:dyDescent="0.25">
      <c r="A68" s="3">
        <v>39447</v>
      </c>
      <c r="B68" s="4">
        <v>-1.927521641208829</v>
      </c>
      <c r="C68" s="4">
        <v>-11.613968318164259</v>
      </c>
      <c r="D68" s="4">
        <v>8.5388541033284859</v>
      </c>
      <c r="E68" s="4">
        <v>6.0108269805032144</v>
      </c>
    </row>
    <row r="69" spans="1:5" x14ac:dyDescent="0.25">
      <c r="A69" s="3">
        <v>39538</v>
      </c>
      <c r="B69" s="4">
        <v>-4.6025982331465931</v>
      </c>
      <c r="C69" s="4">
        <v>-10.222106842270669</v>
      </c>
      <c r="D69" s="4">
        <v>4.0756724335277994</v>
      </c>
      <c r="E69" s="4">
        <v>2.1699776858802529</v>
      </c>
    </row>
    <row r="70" spans="1:5" x14ac:dyDescent="0.25">
      <c r="A70" s="3">
        <v>39629</v>
      </c>
      <c r="B70" s="4">
        <v>-4.566267437151394</v>
      </c>
      <c r="C70" s="4">
        <v>-10.53718239470577</v>
      </c>
      <c r="D70" s="4">
        <v>2.8357987242763505</v>
      </c>
      <c r="E70" s="4">
        <v>-7.9249397405967148E-2</v>
      </c>
    </row>
    <row r="71" spans="1:5" x14ac:dyDescent="0.25">
      <c r="A71" s="3">
        <v>39721</v>
      </c>
      <c r="B71" s="4">
        <v>-8.7777992595220677</v>
      </c>
      <c r="C71" s="4">
        <v>-13.45883605440619</v>
      </c>
      <c r="D71" s="4">
        <v>-4.8934090715089029</v>
      </c>
      <c r="E71" s="4">
        <v>-4.6296248279241503</v>
      </c>
    </row>
    <row r="72" spans="1:5" x14ac:dyDescent="0.25">
      <c r="A72" s="3">
        <v>39813</v>
      </c>
      <c r="B72" s="4">
        <v>-13.41119789658352</v>
      </c>
      <c r="C72" s="4">
        <v>-14.237150587203249</v>
      </c>
      <c r="D72" s="4">
        <v>-6.2415663270587896</v>
      </c>
      <c r="E72" s="4">
        <v>-9.8617779608779159</v>
      </c>
    </row>
    <row r="73" spans="1:5" x14ac:dyDescent="0.25">
      <c r="A73" s="3">
        <v>39903</v>
      </c>
      <c r="B73" s="4">
        <v>-16.371332194455679</v>
      </c>
      <c r="C73" s="4">
        <v>-19.880986742931821</v>
      </c>
      <c r="D73" s="4">
        <v>-6.5015365827152287</v>
      </c>
      <c r="E73" s="4">
        <v>-15.10860096004799</v>
      </c>
    </row>
    <row r="74" spans="1:5" x14ac:dyDescent="0.25">
      <c r="A74" s="3">
        <v>39994</v>
      </c>
      <c r="B74" s="4">
        <v>-16.787548969715061</v>
      </c>
      <c r="C74" s="4">
        <v>-16.696360071176741</v>
      </c>
      <c r="D74" s="4">
        <v>-9.9257305990674958</v>
      </c>
      <c r="E74" s="4">
        <v>-16.18683276572505</v>
      </c>
    </row>
    <row r="75" spans="1:5" x14ac:dyDescent="0.25">
      <c r="A75" s="3">
        <v>40086</v>
      </c>
      <c r="B75" s="4">
        <v>-12.8161771610235</v>
      </c>
      <c r="C75" s="4">
        <v>-12.1343827221735</v>
      </c>
      <c r="D75" s="4">
        <v>-9.7402219986263088</v>
      </c>
      <c r="E75" s="4">
        <v>-15.724048525029991</v>
      </c>
    </row>
    <row r="76" spans="1:5" x14ac:dyDescent="0.25">
      <c r="A76" s="3">
        <v>40178</v>
      </c>
      <c r="B76" s="4">
        <v>-6.1136037310299374</v>
      </c>
      <c r="C76" s="4">
        <v>-6.6161233010372804</v>
      </c>
      <c r="D76" s="4">
        <v>-9.3465397313460699</v>
      </c>
      <c r="E76" s="4">
        <v>-16.451597401566019</v>
      </c>
    </row>
    <row r="77" spans="1:5" x14ac:dyDescent="0.25">
      <c r="A77" s="3">
        <v>40268</v>
      </c>
      <c r="B77" s="4">
        <v>-0.7270300217361636</v>
      </c>
      <c r="C77" s="4">
        <v>3.1432706541336901</v>
      </c>
      <c r="D77" s="4">
        <v>-8.5472722793494711</v>
      </c>
      <c r="E77" s="4">
        <v>-15.119071263930881</v>
      </c>
    </row>
    <row r="78" spans="1:5" x14ac:dyDescent="0.25">
      <c r="A78" s="3">
        <v>40359</v>
      </c>
      <c r="B78" s="4">
        <v>0.43943706399740551</v>
      </c>
      <c r="C78" s="4">
        <v>3.523791447911595</v>
      </c>
      <c r="D78" s="4">
        <v>-8.4678629320605552</v>
      </c>
      <c r="E78" s="4">
        <v>-15.630450152947271</v>
      </c>
    </row>
    <row r="79" spans="1:5" x14ac:dyDescent="0.25">
      <c r="A79" s="3">
        <v>40451</v>
      </c>
      <c r="B79" s="4">
        <v>4.4523902786286478E-2</v>
      </c>
      <c r="C79" s="4">
        <v>3.638127575975969</v>
      </c>
      <c r="D79" s="4">
        <v>-4.6963340482250597</v>
      </c>
      <c r="E79" s="4">
        <v>-17.052620365142779</v>
      </c>
    </row>
    <row r="80" spans="1:5" x14ac:dyDescent="0.25">
      <c r="A80" s="3">
        <v>40543</v>
      </c>
      <c r="B80" s="4">
        <v>0.1906134953624905</v>
      </c>
      <c r="C80" s="4">
        <v>3.26844000508475</v>
      </c>
      <c r="D80" s="4">
        <v>-2.8413897345872852</v>
      </c>
      <c r="E80" s="4">
        <v>-17.055857474256442</v>
      </c>
    </row>
    <row r="81" spans="1:5" x14ac:dyDescent="0.25">
      <c r="A81" s="3">
        <v>40633</v>
      </c>
      <c r="B81" s="4">
        <v>-2.9220340030012499</v>
      </c>
      <c r="C81" s="4">
        <v>0.6334835644136394</v>
      </c>
      <c r="D81" s="4">
        <v>-4.2045639866667095</v>
      </c>
      <c r="E81" s="4">
        <v>-19.633456264122149</v>
      </c>
    </row>
    <row r="82" spans="1:5" x14ac:dyDescent="0.25">
      <c r="A82" s="3">
        <v>40724</v>
      </c>
      <c r="B82" s="4">
        <v>-3.3763809151548418</v>
      </c>
      <c r="C82" s="4">
        <v>-1.1660281432254951</v>
      </c>
      <c r="D82" s="4">
        <v>-3.1901208885983801</v>
      </c>
      <c r="E82" s="4">
        <v>-21.401660176294911</v>
      </c>
    </row>
    <row r="83" spans="1:5" x14ac:dyDescent="0.25">
      <c r="A83" s="3">
        <v>40816</v>
      </c>
      <c r="B83" s="4">
        <v>-5.2025060659814164</v>
      </c>
      <c r="C83" s="4">
        <v>-4.6463577577743447</v>
      </c>
      <c r="D83" s="4">
        <v>-5.0376449310663425</v>
      </c>
      <c r="E83" s="4">
        <v>-22.612459756557119</v>
      </c>
    </row>
    <row r="84" spans="1:5" x14ac:dyDescent="0.25">
      <c r="A84" s="3">
        <v>40908</v>
      </c>
      <c r="B84" s="4">
        <v>-8.6851128028607398</v>
      </c>
      <c r="C84" s="4">
        <v>-6.8255113925993154</v>
      </c>
      <c r="D84" s="4">
        <v>-7.5584535470110676</v>
      </c>
      <c r="E84" s="4">
        <v>-23.285994981926969</v>
      </c>
    </row>
    <row r="85" spans="1:5" x14ac:dyDescent="0.25">
      <c r="A85" s="3">
        <v>40999</v>
      </c>
      <c r="B85" s="4">
        <v>-7.8822573498273041</v>
      </c>
      <c r="C85" s="4">
        <v>-6.5393367389098511</v>
      </c>
      <c r="D85" s="4">
        <v>-7.9287922917854026</v>
      </c>
      <c r="E85" s="4">
        <v>-23.602276885875291</v>
      </c>
    </row>
    <row r="86" spans="1:5" x14ac:dyDescent="0.25">
      <c r="A86" s="3">
        <v>41090</v>
      </c>
      <c r="B86" s="4">
        <v>-8.1010690421321812</v>
      </c>
      <c r="C86" s="4">
        <v>-6.2695490428812288</v>
      </c>
      <c r="D86" s="4">
        <v>-5.7296788668918852</v>
      </c>
      <c r="E86" s="4">
        <v>-23.24131360640008</v>
      </c>
    </row>
    <row r="87" spans="1:5" x14ac:dyDescent="0.25">
      <c r="A87" s="3">
        <v>41182</v>
      </c>
      <c r="B87" s="4">
        <v>-5.6376509760049487</v>
      </c>
      <c r="C87" s="4">
        <v>6.572963034949808E-2</v>
      </c>
      <c r="D87" s="4">
        <v>-2.7899893159279765</v>
      </c>
      <c r="E87" s="4">
        <v>-22.44733477526799</v>
      </c>
    </row>
    <row r="88" spans="1:5" x14ac:dyDescent="0.25">
      <c r="A88" s="3">
        <v>41274</v>
      </c>
      <c r="B88" s="4">
        <v>-2.1752393984582059</v>
      </c>
      <c r="C88" s="4">
        <v>2.201038434090052</v>
      </c>
      <c r="D88" s="4">
        <v>-1.0430561630518476</v>
      </c>
      <c r="E88" s="4">
        <v>-21.401369092306151</v>
      </c>
    </row>
    <row r="89" spans="1:5" x14ac:dyDescent="0.25">
      <c r="A89" s="3">
        <v>41364</v>
      </c>
      <c r="B89" s="4">
        <v>0.85107619243001142</v>
      </c>
      <c r="C89" s="4">
        <v>5.1661075621607377</v>
      </c>
      <c r="D89" s="4">
        <v>2.5752414618569697</v>
      </c>
      <c r="E89" s="4">
        <v>-19.872140417783189</v>
      </c>
    </row>
    <row r="90" spans="1:5" x14ac:dyDescent="0.25">
      <c r="A90" s="3">
        <v>41455</v>
      </c>
      <c r="B90" s="4">
        <v>2.002233116184482</v>
      </c>
      <c r="C90" s="4">
        <v>8.0696875717270355</v>
      </c>
      <c r="D90" s="4">
        <v>3.671479808643352</v>
      </c>
      <c r="E90" s="4">
        <v>-19.624927304180321</v>
      </c>
    </row>
    <row r="91" spans="1:5" x14ac:dyDescent="0.25">
      <c r="A91" s="3">
        <v>41547</v>
      </c>
      <c r="B91" s="4">
        <v>1.32325675808016</v>
      </c>
      <c r="C91" s="4">
        <v>5.7440925967256806</v>
      </c>
      <c r="D91" s="4">
        <v>1.0483772399695779</v>
      </c>
      <c r="E91" s="4">
        <v>-18.83527998363672</v>
      </c>
    </row>
    <row r="92" spans="1:5" x14ac:dyDescent="0.25">
      <c r="A92" s="3">
        <v>41639</v>
      </c>
      <c r="B92" s="4">
        <v>1.7488107132476389</v>
      </c>
      <c r="C92" s="4">
        <v>6.7521824021639976</v>
      </c>
      <c r="D92" s="4">
        <v>1.8727068057281526</v>
      </c>
      <c r="E92" s="4">
        <v>-18.89107919094825</v>
      </c>
    </row>
    <row r="93" spans="1:5" x14ac:dyDescent="0.25">
      <c r="A93" s="3">
        <v>41729</v>
      </c>
      <c r="B93" s="4">
        <v>0.54069263165301695</v>
      </c>
      <c r="C93" s="4">
        <v>5.9395487179599424</v>
      </c>
      <c r="D93" s="4">
        <v>7.8083327343936304E-4</v>
      </c>
      <c r="E93" s="4">
        <v>-19.00912172103402</v>
      </c>
    </row>
    <row r="94" spans="1:5" x14ac:dyDescent="0.25">
      <c r="A94" s="3">
        <v>41820</v>
      </c>
      <c r="B94" s="4">
        <v>2.3472275832193912</v>
      </c>
      <c r="C94" s="4">
        <v>6.700187851953987</v>
      </c>
      <c r="D94" s="4">
        <v>-3.4025538085877827</v>
      </c>
      <c r="E94" s="4">
        <v>-18.29451518330821</v>
      </c>
    </row>
    <row r="95" spans="1:5" x14ac:dyDescent="0.25">
      <c r="A95" s="3">
        <v>41912</v>
      </c>
      <c r="B95" s="4">
        <v>2.8818618893015508</v>
      </c>
      <c r="C95" s="4">
        <v>7.0773550374065408</v>
      </c>
      <c r="D95" s="4">
        <v>-1.7520964259406524</v>
      </c>
      <c r="E95" s="4">
        <v>-17.56757100339226</v>
      </c>
    </row>
    <row r="96" spans="1:5" x14ac:dyDescent="0.25">
      <c r="A96" s="3">
        <v>42004</v>
      </c>
      <c r="B96" s="4">
        <v>3.1317358544818541</v>
      </c>
      <c r="C96" s="4">
        <v>6.7751531286485811</v>
      </c>
      <c r="D96" s="4">
        <v>-0.23058589794338058</v>
      </c>
      <c r="E96" s="4">
        <v>-15.699952704795651</v>
      </c>
    </row>
    <row r="97" spans="1:5" x14ac:dyDescent="0.25">
      <c r="A97" s="3">
        <v>42094</v>
      </c>
      <c r="B97" s="4">
        <v>5.3952629066472024</v>
      </c>
      <c r="C97" s="4">
        <v>8.5295993905496239</v>
      </c>
      <c r="D97" s="4">
        <v>-0.7759325381597959</v>
      </c>
      <c r="E97" s="4">
        <v>-13.87893166103178</v>
      </c>
    </row>
    <row r="98" spans="1:5" x14ac:dyDescent="0.25">
      <c r="A98" s="3">
        <v>42185</v>
      </c>
      <c r="B98" s="4">
        <v>5.6127695008801659</v>
      </c>
      <c r="C98" s="4">
        <v>9.4635298520054469</v>
      </c>
      <c r="D98" s="4">
        <v>4.155713421112206</v>
      </c>
      <c r="E98" s="4">
        <v>-12.61273372671006</v>
      </c>
    </row>
    <row r="99" spans="1:5" x14ac:dyDescent="0.25">
      <c r="A99" s="3">
        <v>42277</v>
      </c>
      <c r="B99" s="4">
        <v>6.464588005378813</v>
      </c>
      <c r="C99" s="4">
        <v>10.870643569098149</v>
      </c>
      <c r="D99" s="4">
        <v>5.9778742052881029</v>
      </c>
      <c r="E99" s="4">
        <v>-11.656251633529291</v>
      </c>
    </row>
    <row r="100" spans="1:5" x14ac:dyDescent="0.25">
      <c r="A100" s="3">
        <v>42369</v>
      </c>
      <c r="B100" s="4">
        <v>5.7764515090825697</v>
      </c>
      <c r="C100" s="4">
        <v>10.235641458852321</v>
      </c>
      <c r="D100" s="4">
        <v>5.8182999218066911</v>
      </c>
      <c r="E100" s="4">
        <v>-10.165325162315099</v>
      </c>
    </row>
    <row r="101" spans="1:5" x14ac:dyDescent="0.25">
      <c r="A101" s="3">
        <v>42460</v>
      </c>
      <c r="B101" s="4">
        <v>5.2706929144145986</v>
      </c>
      <c r="C101" s="4">
        <v>10.823047006293789</v>
      </c>
      <c r="D101" s="4">
        <v>10.474224600085623</v>
      </c>
      <c r="E101" s="4">
        <v>-9.3463211953389251</v>
      </c>
    </row>
    <row r="102" spans="1:5" x14ac:dyDescent="0.25">
      <c r="A102" s="3">
        <v>42551</v>
      </c>
      <c r="B102" s="4">
        <v>2.8921602698791742</v>
      </c>
      <c r="C102" s="4">
        <v>7.4605150266564779</v>
      </c>
      <c r="D102" s="4">
        <v>8.7356518620843371</v>
      </c>
      <c r="E102" s="4">
        <v>-8.7737094665527486</v>
      </c>
    </row>
    <row r="103" spans="1:5" x14ac:dyDescent="0.25">
      <c r="A103" s="3">
        <v>42643</v>
      </c>
      <c r="B103" s="4">
        <v>4.2897719522174693</v>
      </c>
      <c r="C103" s="4">
        <v>6.8060257927875067</v>
      </c>
      <c r="D103" s="4">
        <v>8.680434727610864</v>
      </c>
      <c r="E103" s="4">
        <v>-7.2545034758207061</v>
      </c>
    </row>
    <row r="104" spans="1:5" x14ac:dyDescent="0.25">
      <c r="A104" s="3">
        <v>42735</v>
      </c>
      <c r="B104" s="4">
        <v>2.8963729462407222</v>
      </c>
      <c r="C104" s="4">
        <v>6.6277218330063734</v>
      </c>
      <c r="D104" s="4">
        <v>6.3148527178410685</v>
      </c>
      <c r="E104" s="4">
        <v>-8.199175159807881</v>
      </c>
    </row>
    <row r="105" spans="1:5" x14ac:dyDescent="0.25">
      <c r="A105" s="3">
        <v>42825</v>
      </c>
      <c r="B105" s="4">
        <v>1.5601707033608081</v>
      </c>
      <c r="C105" s="4">
        <v>4.2225251670590316</v>
      </c>
      <c r="D105" s="4">
        <v>4.2606187315481492</v>
      </c>
      <c r="E105" s="4">
        <v>-7.6716363269243137</v>
      </c>
    </row>
    <row r="106" spans="1:5" x14ac:dyDescent="0.25">
      <c r="A106" s="3">
        <v>42916</v>
      </c>
      <c r="B106" s="4">
        <v>4.0836787889037884</v>
      </c>
      <c r="C106" s="4">
        <v>5.988506576057695</v>
      </c>
      <c r="D106" s="4">
        <v>4.4230936588877778</v>
      </c>
      <c r="E106" s="4">
        <v>-6.49467003430797</v>
      </c>
    </row>
    <row r="107" spans="1:5" x14ac:dyDescent="0.25">
      <c r="A107" s="3">
        <v>43008</v>
      </c>
      <c r="B107" s="4">
        <v>2.9273563048765272</v>
      </c>
      <c r="C107" s="4">
        <v>6.5466035547367296</v>
      </c>
      <c r="D107" s="4">
        <v>3.5970513807110693</v>
      </c>
      <c r="E107" s="4">
        <v>-6.2023208275684087</v>
      </c>
    </row>
    <row r="108" spans="1:5" x14ac:dyDescent="0.25">
      <c r="A108" s="3">
        <v>43100</v>
      </c>
      <c r="B108" s="4">
        <v>3.6807123738367591</v>
      </c>
      <c r="C108" s="4">
        <v>6.5314139330348242</v>
      </c>
      <c r="D108" s="4">
        <v>7.2540268766754012</v>
      </c>
      <c r="E108" s="4">
        <v>-5.6586799137606114</v>
      </c>
    </row>
    <row r="109" spans="1:5" x14ac:dyDescent="0.25">
      <c r="A109" s="3">
        <v>43190</v>
      </c>
      <c r="B109" s="4">
        <v>5.6346703752210736</v>
      </c>
      <c r="C109" s="4">
        <v>7.6687103590960204</v>
      </c>
      <c r="D109" s="4">
        <v>7.3858700345749373</v>
      </c>
      <c r="E109" s="4">
        <v>-3.975562830292612</v>
      </c>
    </row>
    <row r="110" spans="1:5" x14ac:dyDescent="0.25">
      <c r="A110" s="3">
        <v>43281</v>
      </c>
      <c r="B110" s="4">
        <v>3.8331645586012542</v>
      </c>
      <c r="C110" s="4">
        <v>6.4142922806164071</v>
      </c>
      <c r="D110" s="4">
        <v>5.1118515425197186</v>
      </c>
      <c r="E110" s="4">
        <v>-5.0579664401713353</v>
      </c>
    </row>
    <row r="111" spans="1:5" x14ac:dyDescent="0.25">
      <c r="A111" s="3">
        <v>43373</v>
      </c>
      <c r="B111" s="4">
        <v>2.5027216802123049</v>
      </c>
      <c r="C111" s="4">
        <v>3.20744844861014</v>
      </c>
      <c r="D111" s="4">
        <v>4.545975131071911</v>
      </c>
      <c r="E111" s="4">
        <v>-5.1724500864954734</v>
      </c>
    </row>
    <row r="112" spans="1:5" x14ac:dyDescent="0.25">
      <c r="A112" s="3">
        <v>43465</v>
      </c>
      <c r="B112" s="4">
        <v>3.206190263576536</v>
      </c>
      <c r="C112" s="4">
        <v>2.0438223691005448</v>
      </c>
      <c r="D112" s="4">
        <v>0.64150975773453744</v>
      </c>
      <c r="E112" s="4">
        <v>-4.4639191735858503</v>
      </c>
    </row>
    <row r="113" spans="1:5" x14ac:dyDescent="0.25">
      <c r="A113" s="3">
        <v>43555</v>
      </c>
      <c r="B113" s="4">
        <v>1.390278104119957</v>
      </c>
      <c r="C113" s="4">
        <v>-0.28386780351398189</v>
      </c>
      <c r="D113" s="4">
        <v>-0.85084321025533649</v>
      </c>
      <c r="E113" s="4">
        <v>-4.444663286492867</v>
      </c>
    </row>
    <row r="114" spans="1:5" x14ac:dyDescent="0.25">
      <c r="A114" s="3">
        <v>43646</v>
      </c>
      <c r="B114" s="4">
        <v>2.04275764117734</v>
      </c>
      <c r="C114" s="4">
        <v>-0.23871265248701651</v>
      </c>
      <c r="D114" s="4">
        <v>0.83460240580903733</v>
      </c>
      <c r="E114" s="4">
        <v>-3.416661742790184</v>
      </c>
    </row>
    <row r="115" spans="1:5" x14ac:dyDescent="0.25">
      <c r="A115" s="3">
        <v>43738</v>
      </c>
      <c r="B115" s="4">
        <v>2.471343600326525</v>
      </c>
      <c r="C115" s="4">
        <v>-0.37855062592514482</v>
      </c>
      <c r="D115" s="4">
        <v>-2.0409903802168339</v>
      </c>
      <c r="E115" s="4">
        <v>-2.7991988325083872</v>
      </c>
    </row>
    <row r="116" spans="1:5" x14ac:dyDescent="0.25">
      <c r="A116" s="3">
        <v>43830</v>
      </c>
      <c r="B116" s="4">
        <v>2.5807865805172798</v>
      </c>
      <c r="C116" s="4">
        <v>1.0113313531847861</v>
      </c>
      <c r="D116" s="4">
        <v>-1.3617589174332867</v>
      </c>
      <c r="E116" s="4">
        <v>-2.7639337398083001</v>
      </c>
    </row>
    <row r="117" spans="1:5" x14ac:dyDescent="0.25">
      <c r="A117" s="3">
        <v>43921</v>
      </c>
      <c r="B117" s="4">
        <v>2.1432023092494479</v>
      </c>
      <c r="C117" s="4">
        <v>1.953616105241784</v>
      </c>
      <c r="D117" s="4">
        <v>-1.8844284986354154</v>
      </c>
      <c r="E117" s="4">
        <v>-3.283388010825838</v>
      </c>
    </row>
    <row r="118" spans="1:5" x14ac:dyDescent="0.25">
      <c r="A118" s="3">
        <v>44012</v>
      </c>
      <c r="B118" s="4">
        <v>2.1594792966225458</v>
      </c>
      <c r="C118" s="4">
        <v>2.1834036946937858</v>
      </c>
      <c r="D118" s="4">
        <v>-3.0146768941637148</v>
      </c>
      <c r="E118" s="4">
        <v>-2.702995184936352</v>
      </c>
    </row>
    <row r="119" spans="1:5" x14ac:dyDescent="0.25">
      <c r="A119" s="3">
        <v>44104</v>
      </c>
      <c r="B119" s="4">
        <v>4.5985934420712082</v>
      </c>
      <c r="C119" s="4">
        <v>5.1850833994639967</v>
      </c>
      <c r="D119" s="4">
        <v>-0.77501024903369187</v>
      </c>
      <c r="E119" s="4">
        <v>-9.9146438887109944E-2</v>
      </c>
    </row>
    <row r="120" spans="1:5" x14ac:dyDescent="0.25">
      <c r="A120" s="3">
        <v>44196</v>
      </c>
      <c r="B120" s="4">
        <v>7.079657378405102</v>
      </c>
      <c r="C120" s="4">
        <v>7.0280603621384774</v>
      </c>
      <c r="D120" s="4">
        <v>0.69308809382984116</v>
      </c>
      <c r="E120" s="4">
        <v>0.53020838852448904</v>
      </c>
    </row>
    <row r="121" spans="1:5" x14ac:dyDescent="0.25">
      <c r="A121" s="3">
        <v>44286</v>
      </c>
      <c r="B121" s="4">
        <v>10.551808577357781</v>
      </c>
      <c r="C121" s="4">
        <v>9.9757985921606451</v>
      </c>
      <c r="D121" s="4">
        <v>2.8803095119195987</v>
      </c>
      <c r="E121" s="4">
        <v>2.5033865055742899</v>
      </c>
    </row>
    <row r="122" spans="1:5" x14ac:dyDescent="0.25">
      <c r="A122" s="3">
        <v>44377</v>
      </c>
      <c r="B122" s="4">
        <v>11.930927794957441</v>
      </c>
      <c r="C122" s="4">
        <v>10.218904366631779</v>
      </c>
      <c r="D122" s="4">
        <v>5.0106903262898683</v>
      </c>
      <c r="E122" s="4">
        <v>4.5980243799716103</v>
      </c>
    </row>
    <row r="123" spans="1:5" x14ac:dyDescent="0.25">
      <c r="A123" s="3">
        <v>44469</v>
      </c>
      <c r="B123" s="4">
        <v>10.64901205142246</v>
      </c>
      <c r="C123" s="4">
        <v>9.805525044855834</v>
      </c>
      <c r="D123" s="4">
        <v>6.7378573180985946</v>
      </c>
      <c r="E123" s="4">
        <v>5.7557616141069801</v>
      </c>
    </row>
    <row r="124" spans="1:5" x14ac:dyDescent="0.25">
      <c r="A124" s="3">
        <v>44561</v>
      </c>
      <c r="B124" s="4">
        <v>6.9549471681124908</v>
      </c>
      <c r="C124" s="4">
        <v>5.9094236925900878</v>
      </c>
      <c r="D124" s="4">
        <v>5.9099836307032971</v>
      </c>
      <c r="E124" s="4">
        <v>7.955227797947062</v>
      </c>
    </row>
    <row r="125" spans="1:5" x14ac:dyDescent="0.25">
      <c r="A125" s="3">
        <v>44651</v>
      </c>
      <c r="B125" s="4">
        <v>1.305216183233382</v>
      </c>
      <c r="C125" s="4">
        <v>-3.0907272422620039E-2</v>
      </c>
      <c r="D125" s="4">
        <v>0.36888371406786913</v>
      </c>
      <c r="E125" s="4">
        <v>7.4628516828016966</v>
      </c>
    </row>
    <row r="126" spans="1:5" x14ac:dyDescent="0.25">
      <c r="A126" s="3">
        <v>44742</v>
      </c>
      <c r="B126" s="4">
        <v>-2.6901358597412379</v>
      </c>
      <c r="C126" s="4">
        <v>-2.271194630369378</v>
      </c>
      <c r="D126" s="4">
        <v>-1.1688057650923955</v>
      </c>
      <c r="E126" s="4">
        <v>5.1988740525893418</v>
      </c>
    </row>
    <row r="127" spans="1:5" x14ac:dyDescent="0.25">
      <c r="A127" s="3">
        <v>44834</v>
      </c>
      <c r="B127" s="4">
        <v>-7.6317605671580964</v>
      </c>
      <c r="C127" s="4">
        <v>-9.039817953002693</v>
      </c>
      <c r="D127" s="4">
        <v>-1.7716420887147977</v>
      </c>
      <c r="E127" s="4">
        <v>1.5932172198702019</v>
      </c>
    </row>
    <row r="128" spans="1:5" x14ac:dyDescent="0.25">
      <c r="A128" s="3">
        <v>44926</v>
      </c>
      <c r="B128" s="4">
        <v>-12.20126939345619</v>
      </c>
      <c r="C128" s="4">
        <v>-12.434840932895881</v>
      </c>
      <c r="D128" s="4">
        <v>-5.2980612715985416</v>
      </c>
      <c r="E128" s="4">
        <v>-3.6936751076429908</v>
      </c>
    </row>
    <row r="129" spans="1:5" x14ac:dyDescent="0.25">
      <c r="A129" s="3">
        <v>45016</v>
      </c>
      <c r="B129" s="4">
        <v>-10.467946004868031</v>
      </c>
      <c r="C129" s="4">
        <v>-10.95802531034732</v>
      </c>
      <c r="D129" s="4">
        <v>-1.476530941043086</v>
      </c>
      <c r="E129" s="4">
        <v>-5.6982658219602689</v>
      </c>
    </row>
    <row r="130" spans="1:5" x14ac:dyDescent="0.25">
      <c r="A130" s="3">
        <v>45107</v>
      </c>
      <c r="B130" s="4">
        <v>-8.1704936601285301</v>
      </c>
      <c r="C130" s="4">
        <v>-8.6472913063182606</v>
      </c>
      <c r="D130" s="4">
        <v>-4.3191424642376912</v>
      </c>
      <c r="E130" s="4">
        <v>-5.7085440949020239</v>
      </c>
    </row>
    <row r="131" spans="1:5" x14ac:dyDescent="0.25">
      <c r="A131" s="3">
        <v>45199</v>
      </c>
      <c r="B131" s="4">
        <v>-4.3476431078931634</v>
      </c>
      <c r="C131" s="4">
        <v>-3.2389616932252401</v>
      </c>
      <c r="D131" s="4">
        <v>-9.3938972597299895</v>
      </c>
      <c r="E131" s="4">
        <v>-5.2282720150326867</v>
      </c>
    </row>
    <row r="132" spans="1:5" x14ac:dyDescent="0.25">
      <c r="A132" s="3">
        <v>45291</v>
      </c>
      <c r="B132" s="4">
        <v>1.422761065601774</v>
      </c>
      <c r="C132" s="4">
        <v>1.8730435772744909</v>
      </c>
      <c r="D132" s="4">
        <v>-5.6399565510445004</v>
      </c>
      <c r="E132" s="4">
        <v>-4.7072855193207364</v>
      </c>
    </row>
    <row r="133" spans="1:5" x14ac:dyDescent="0.25">
      <c r="A133" s="3">
        <v>45382</v>
      </c>
      <c r="B133" s="4">
        <v>1.954553279425264</v>
      </c>
      <c r="C133" s="4">
        <v>2.2519818210547271</v>
      </c>
      <c r="D133" s="4">
        <v>-6.4316936932532816</v>
      </c>
      <c r="E133" s="4">
        <v>-4.0026001529467887</v>
      </c>
    </row>
    <row r="134" spans="1:5" x14ac:dyDescent="0.25">
      <c r="A134" s="3">
        <v>45473</v>
      </c>
      <c r="B134" s="4">
        <v>2.443364833221251</v>
      </c>
      <c r="C134" s="4">
        <v>1.2098731978198221</v>
      </c>
      <c r="D134" s="4">
        <v>-2.7832750629718239</v>
      </c>
      <c r="E134" s="4">
        <v>-3.8341429511272511</v>
      </c>
    </row>
    <row r="135" spans="1:5" x14ac:dyDescent="0.25">
      <c r="A135" s="3">
        <v>45565</v>
      </c>
      <c r="B135" s="4">
        <v>1.115317595345755</v>
      </c>
      <c r="C135" s="4">
        <v>2.1045445596540979</v>
      </c>
      <c r="D135" s="4">
        <v>3.1679538893328862</v>
      </c>
      <c r="E135" s="4">
        <v>-4.4333222414805533</v>
      </c>
    </row>
    <row r="136" spans="1:5" x14ac:dyDescent="0.25">
      <c r="A136" s="3">
        <v>45657</v>
      </c>
      <c r="B136" s="4">
        <v>1.5299193554070281</v>
      </c>
      <c r="C136" s="4">
        <v>2.6351293504868418</v>
      </c>
      <c r="D136" s="4">
        <v>2.1400705682212973</v>
      </c>
      <c r="E136" s="4">
        <v>-2.6394017965670309</v>
      </c>
    </row>
    <row r="137" spans="1:5" x14ac:dyDescent="0.25">
      <c r="A137" s="3">
        <v>45747</v>
      </c>
      <c r="B137" s="4">
        <v>3.2294704775872152</v>
      </c>
      <c r="C137" s="4">
        <v>6.2685271591882863</v>
      </c>
      <c r="D137" s="4">
        <v>7.1492369223787655</v>
      </c>
      <c r="E137" s="4">
        <v>-2.0761670992578751</v>
      </c>
    </row>
    <row r="138" spans="1:5" x14ac:dyDescent="0.25">
      <c r="A138" s="3">
        <v>45838</v>
      </c>
      <c r="B138" s="4">
        <v>2.1647208710805499</v>
      </c>
      <c r="C138" s="4">
        <v>7.6452580264010814</v>
      </c>
      <c r="D138" s="4">
        <v>7.7359240828067444</v>
      </c>
      <c r="E138" s="4">
        <v>-2.29670097990422</v>
      </c>
    </row>
    <row r="139" spans="1:5" x14ac:dyDescent="0.25">
      <c r="A139" s="3">
        <v>45930</v>
      </c>
      <c r="B139" s="4">
        <v>3.666372418682418</v>
      </c>
      <c r="C139" s="4">
        <v>7.2638548315780538</v>
      </c>
      <c r="D139" s="4"/>
      <c r="E139" s="4">
        <v>-1.3186205816793419</v>
      </c>
    </row>
    <row r="140" spans="1:5" x14ac:dyDescent="0.25">
      <c r="A140" s="3">
        <v>46022</v>
      </c>
      <c r="B140" s="4">
        <v>5.5886927978698653</v>
      </c>
      <c r="C140" s="4">
        <v>11.137907021781229</v>
      </c>
      <c r="D140" s="4"/>
      <c r="E140" s="4">
        <v>0.41407324516902211</v>
      </c>
    </row>
  </sheetData>
  <mergeCells count="4">
    <mergeCell ref="B6:D6"/>
    <mergeCell ref="A1:I1"/>
    <mergeCell ref="B2:I2"/>
    <mergeCell ref="B3:I3"/>
  </mergeCells>
  <hyperlinks>
    <hyperlink ref="I4" location="Indhold!A1" display="Tilbage til Indhold" xr:uid="{00000000-0004-0000-0C00-000000000000}"/>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8"/>
  <dimension ref="A1:J287"/>
  <sheetViews>
    <sheetView zoomScale="115" zoomScaleNormal="115" workbookViewId="0">
      <selection sqref="A1:H1"/>
    </sheetView>
  </sheetViews>
  <sheetFormatPr defaultColWidth="9.140625" defaultRowHeight="13.5" x14ac:dyDescent="0.25"/>
  <cols>
    <col min="1" max="1" width="11" style="6" bestFit="1" customWidth="1"/>
    <col min="2" max="2" width="38.85546875" style="6" bestFit="1" customWidth="1"/>
    <col min="3" max="3" width="23.42578125" style="6" bestFit="1" customWidth="1"/>
    <col min="4" max="4" width="17.7109375" style="6" bestFit="1" customWidth="1"/>
    <col min="5" max="5" width="20.85546875" style="6" bestFit="1" customWidth="1"/>
    <col min="6" max="6" width="15.140625" style="6" bestFit="1" customWidth="1"/>
    <col min="7" max="7" width="21.42578125" style="6" bestFit="1" customWidth="1"/>
    <col min="8" max="8" width="15.7109375" style="6" bestFit="1" customWidth="1"/>
    <col min="9" max="9" width="27" style="6" customWidth="1"/>
    <col min="10" max="10" width="28" style="6" customWidth="1"/>
    <col min="11" max="11" width="23.7109375" style="6" customWidth="1"/>
    <col min="12" max="12" width="27.28515625" style="6" customWidth="1"/>
    <col min="13" max="13" width="36.85546875" style="6" customWidth="1"/>
    <col min="14" max="16384" width="9.140625" style="6"/>
  </cols>
  <sheetData>
    <row r="1" spans="1:10" ht="26.25" customHeight="1" thickBot="1" x14ac:dyDescent="0.3">
      <c r="A1" s="102" t="s">
        <v>106</v>
      </c>
      <c r="B1" s="103"/>
      <c r="C1" s="103"/>
      <c r="D1" s="103"/>
      <c r="E1" s="103"/>
      <c r="F1" s="103"/>
      <c r="G1" s="103"/>
      <c r="H1" s="103"/>
      <c r="I1" s="16"/>
      <c r="J1" s="16"/>
    </row>
    <row r="2" spans="1:10" ht="48" customHeight="1" x14ac:dyDescent="0.25">
      <c r="A2" s="9" t="s">
        <v>24</v>
      </c>
      <c r="B2" s="104" t="s">
        <v>105</v>
      </c>
      <c r="C2" s="104"/>
      <c r="D2" s="104"/>
      <c r="E2" s="104"/>
      <c r="F2" s="104"/>
      <c r="G2" s="104"/>
      <c r="H2" s="104"/>
      <c r="I2" s="29"/>
      <c r="J2" s="29"/>
    </row>
    <row r="3" spans="1:10" x14ac:dyDescent="0.25">
      <c r="A3" s="31" t="s">
        <v>25</v>
      </c>
      <c r="B3" s="101" t="s">
        <v>47</v>
      </c>
      <c r="C3" s="101"/>
      <c r="D3" s="101"/>
      <c r="E3" s="101"/>
      <c r="F3" s="101"/>
      <c r="G3" s="101"/>
    </row>
    <row r="4" spans="1:10" x14ac:dyDescent="0.25">
      <c r="B4" s="14"/>
      <c r="C4" s="14"/>
      <c r="D4" s="14"/>
      <c r="E4" s="14"/>
      <c r="F4" s="14"/>
      <c r="G4" s="11"/>
      <c r="H4" s="11" t="s">
        <v>35</v>
      </c>
    </row>
    <row r="6" spans="1:10" x14ac:dyDescent="0.25">
      <c r="A6" s="62"/>
      <c r="B6" s="64" t="s">
        <v>74</v>
      </c>
      <c r="C6" s="65"/>
      <c r="D6" s="66"/>
      <c r="E6" s="67"/>
      <c r="F6" s="68"/>
      <c r="G6" s="107" t="s">
        <v>131</v>
      </c>
      <c r="H6" s="93"/>
      <c r="I6" s="106"/>
      <c r="J6" s="105"/>
    </row>
    <row r="7" spans="1:10" x14ac:dyDescent="0.25">
      <c r="A7" s="3" t="s">
        <v>33</v>
      </c>
      <c r="B7" s="32" t="s">
        <v>151</v>
      </c>
      <c r="C7" s="33" t="s">
        <v>152</v>
      </c>
      <c r="D7" s="33" t="s">
        <v>153</v>
      </c>
      <c r="E7" s="2" t="s">
        <v>76</v>
      </c>
      <c r="F7" s="34" t="s">
        <v>73</v>
      </c>
      <c r="G7" s="2" t="s">
        <v>128</v>
      </c>
      <c r="H7" s="34" t="s">
        <v>129</v>
      </c>
    </row>
    <row r="8" spans="1:10" x14ac:dyDescent="0.25">
      <c r="A8" s="3">
        <v>37652</v>
      </c>
      <c r="B8" s="28">
        <v>2.9500000000000011</v>
      </c>
      <c r="C8" s="28">
        <v>8.2669999999999995</v>
      </c>
      <c r="D8" s="28">
        <v>4.2759999999999998</v>
      </c>
      <c r="E8" s="4">
        <v>5.3169999999999984</v>
      </c>
      <c r="F8" s="4">
        <v>1.325999999999999</v>
      </c>
      <c r="G8" s="4"/>
      <c r="H8" s="4"/>
    </row>
    <row r="9" spans="1:10" x14ac:dyDescent="0.25">
      <c r="A9" s="3">
        <v>37680</v>
      </c>
      <c r="B9" s="28">
        <v>2.9500000000000011</v>
      </c>
      <c r="C9" s="28">
        <v>8.23</v>
      </c>
      <c r="D9" s="28">
        <v>3.8620000000000001</v>
      </c>
      <c r="E9" s="4">
        <v>5.2799999999999994</v>
      </c>
      <c r="F9" s="4">
        <v>0.91199999999999903</v>
      </c>
      <c r="G9" s="4"/>
      <c r="H9" s="4"/>
    </row>
    <row r="10" spans="1:10" x14ac:dyDescent="0.25">
      <c r="A10" s="3">
        <v>37711</v>
      </c>
      <c r="B10" s="28">
        <v>2.747619047619049</v>
      </c>
      <c r="C10" s="28">
        <v>8.1289999999999996</v>
      </c>
      <c r="D10" s="28">
        <v>4.1100000000000003</v>
      </c>
      <c r="E10" s="4">
        <v>5.381380952380951</v>
      </c>
      <c r="F10" s="4">
        <v>1.3623809523809509</v>
      </c>
      <c r="G10" s="4">
        <v>5.3261269841269829</v>
      </c>
      <c r="H10" s="4">
        <v>1.200126984126983</v>
      </c>
    </row>
    <row r="11" spans="1:10" x14ac:dyDescent="0.25">
      <c r="A11" s="3">
        <v>37741</v>
      </c>
      <c r="B11" s="28">
        <v>2.7000000000000011</v>
      </c>
      <c r="C11" s="28">
        <v>7.9909999999999997</v>
      </c>
      <c r="D11" s="28">
        <v>3.8029999999999999</v>
      </c>
      <c r="E11" s="4">
        <v>5.2909999999999986</v>
      </c>
      <c r="F11" s="4">
        <v>1.1029999999999991</v>
      </c>
      <c r="G11" s="4">
        <v>5.3174603174603163</v>
      </c>
      <c r="H11" s="4">
        <v>1.1257936507936499</v>
      </c>
    </row>
    <row r="12" spans="1:10" x14ac:dyDescent="0.25">
      <c r="A12" s="3">
        <v>37772</v>
      </c>
      <c r="B12" s="28">
        <v>2.6875</v>
      </c>
      <c r="C12" s="28">
        <v>8.2460000000000004</v>
      </c>
      <c r="D12" s="28">
        <v>3.7559999999999998</v>
      </c>
      <c r="E12" s="4">
        <v>5.5585000000000004</v>
      </c>
      <c r="F12" s="4">
        <v>1.0685</v>
      </c>
      <c r="G12" s="4">
        <v>5.4102936507936503</v>
      </c>
      <c r="H12" s="4">
        <v>1.177960317460317</v>
      </c>
    </row>
    <row r="13" spans="1:10" x14ac:dyDescent="0.25">
      <c r="A13" s="3">
        <v>37802</v>
      </c>
      <c r="B13" s="28">
        <v>2.2289473684210521</v>
      </c>
      <c r="C13" s="28">
        <v>7.8579999999999997</v>
      </c>
      <c r="D13" s="28">
        <v>3.4790000000000001</v>
      </c>
      <c r="E13" s="4">
        <v>5.6290526315789471</v>
      </c>
      <c r="F13" s="4">
        <v>1.250052631578948</v>
      </c>
      <c r="G13" s="4">
        <v>5.492850877192982</v>
      </c>
      <c r="H13" s="4">
        <v>1.1405175438596491</v>
      </c>
    </row>
    <row r="14" spans="1:10" x14ac:dyDescent="0.25">
      <c r="A14" s="3">
        <v>37833</v>
      </c>
      <c r="B14" s="28">
        <v>2.149999999999999</v>
      </c>
      <c r="C14" s="28">
        <v>7.3579999999999997</v>
      </c>
      <c r="D14" s="28">
        <v>3.4409999999999998</v>
      </c>
      <c r="E14" s="4">
        <v>5.2080000000000002</v>
      </c>
      <c r="F14" s="4">
        <v>1.291000000000001</v>
      </c>
      <c r="G14" s="4">
        <v>5.4651842105263162</v>
      </c>
      <c r="H14" s="4">
        <v>1.203184210526316</v>
      </c>
    </row>
    <row r="15" spans="1:10" x14ac:dyDescent="0.25">
      <c r="A15" s="3">
        <v>37864</v>
      </c>
      <c r="B15" s="28">
        <v>2.149999999999999</v>
      </c>
      <c r="C15" s="28">
        <v>7.3289999999999997</v>
      </c>
      <c r="D15" s="28">
        <v>3.2829999999999999</v>
      </c>
      <c r="E15" s="4">
        <v>5.1790000000000003</v>
      </c>
      <c r="F15" s="4">
        <v>1.133</v>
      </c>
      <c r="G15" s="4">
        <v>5.3386842105263161</v>
      </c>
      <c r="H15" s="4">
        <v>1.224684210526316</v>
      </c>
    </row>
    <row r="16" spans="1:10" x14ac:dyDescent="0.25">
      <c r="A16" s="3">
        <v>37894</v>
      </c>
      <c r="B16" s="28">
        <v>2.149999999999999</v>
      </c>
      <c r="C16" s="28">
        <v>7.4219999999999997</v>
      </c>
      <c r="D16" s="28">
        <v>3.0680000000000001</v>
      </c>
      <c r="E16" s="4">
        <v>5.2720000000000002</v>
      </c>
      <c r="F16" s="4">
        <v>0.91800000000000104</v>
      </c>
      <c r="G16" s="4">
        <v>5.2196666666666669</v>
      </c>
      <c r="H16" s="4">
        <v>1.114000000000001</v>
      </c>
    </row>
    <row r="17" spans="1:8" x14ac:dyDescent="0.25">
      <c r="A17" s="3">
        <v>37925</v>
      </c>
      <c r="B17" s="28">
        <v>2.149999999999999</v>
      </c>
      <c r="C17" s="28">
        <v>7.0339999999999998</v>
      </c>
      <c r="D17" s="28">
        <v>3.2789999999999999</v>
      </c>
      <c r="E17" s="4">
        <v>4.8840000000000003</v>
      </c>
      <c r="F17" s="4">
        <v>1.1290000000000009</v>
      </c>
      <c r="G17" s="4">
        <v>5.1116666666666672</v>
      </c>
      <c r="H17" s="4">
        <v>1.0600000000000009</v>
      </c>
    </row>
    <row r="18" spans="1:8" x14ac:dyDescent="0.25">
      <c r="A18" s="3">
        <v>37955</v>
      </c>
      <c r="B18" s="28">
        <v>2.149999999999999</v>
      </c>
      <c r="C18" s="28">
        <v>7.0720000000000001</v>
      </c>
      <c r="D18" s="28">
        <v>2.9729999999999999</v>
      </c>
      <c r="E18" s="4">
        <v>4.9220000000000006</v>
      </c>
      <c r="F18" s="4">
        <v>0.8230000000000004</v>
      </c>
      <c r="G18" s="4">
        <v>5.0260000000000007</v>
      </c>
      <c r="H18" s="4">
        <v>0.95666666666666744</v>
      </c>
    </row>
    <row r="19" spans="1:8" x14ac:dyDescent="0.25">
      <c r="A19" s="3">
        <v>37986</v>
      </c>
      <c r="B19" s="28">
        <v>2.149999999999999</v>
      </c>
      <c r="C19" s="28">
        <v>6.94</v>
      </c>
      <c r="D19" s="28">
        <v>3.246</v>
      </c>
      <c r="E19" s="4">
        <v>4.7900000000000009</v>
      </c>
      <c r="F19" s="4">
        <v>1.096000000000001</v>
      </c>
      <c r="G19" s="4">
        <v>4.865333333333334</v>
      </c>
      <c r="H19" s="4">
        <v>1.0160000000000009</v>
      </c>
    </row>
    <row r="20" spans="1:8" x14ac:dyDescent="0.25">
      <c r="A20" s="3">
        <v>38017</v>
      </c>
      <c r="B20" s="28">
        <v>2.149999999999999</v>
      </c>
      <c r="C20" s="28">
        <v>6.6619999999999999</v>
      </c>
      <c r="D20" s="28">
        <v>3.0939999999999999</v>
      </c>
      <c r="E20" s="4">
        <v>4.5119999999999996</v>
      </c>
      <c r="F20" s="4">
        <v>0.94400000000000039</v>
      </c>
      <c r="G20" s="4">
        <v>4.7413333333333343</v>
      </c>
      <c r="H20" s="4">
        <v>0.95433333333333381</v>
      </c>
    </row>
    <row r="21" spans="1:8" x14ac:dyDescent="0.25">
      <c r="A21" s="3">
        <v>38046</v>
      </c>
      <c r="B21" s="28">
        <v>2.149999999999999</v>
      </c>
      <c r="C21" s="28">
        <v>7.024</v>
      </c>
      <c r="D21" s="28">
        <v>3.0569999999999999</v>
      </c>
      <c r="E21" s="4">
        <v>4.8740000000000014</v>
      </c>
      <c r="F21" s="4">
        <v>0.90700000000000047</v>
      </c>
      <c r="G21" s="4">
        <v>4.7253333333333343</v>
      </c>
      <c r="H21" s="4">
        <v>0.98233333333333384</v>
      </c>
    </row>
    <row r="22" spans="1:8" x14ac:dyDescent="0.25">
      <c r="A22" s="3">
        <v>38077</v>
      </c>
      <c r="B22" s="28">
        <v>2.149999999999999</v>
      </c>
      <c r="C22" s="28">
        <v>6.8319999999999999</v>
      </c>
      <c r="D22" s="28">
        <v>3.3140000000000001</v>
      </c>
      <c r="E22" s="4">
        <v>4.6820000000000004</v>
      </c>
      <c r="F22" s="4">
        <v>1.164000000000001</v>
      </c>
      <c r="G22" s="4">
        <v>4.6893333333333338</v>
      </c>
      <c r="H22" s="4">
        <v>1.005000000000001</v>
      </c>
    </row>
    <row r="23" spans="1:8" x14ac:dyDescent="0.25">
      <c r="A23" s="3">
        <v>38107</v>
      </c>
      <c r="B23" s="28">
        <v>2.149999999999999</v>
      </c>
      <c r="C23" s="28">
        <v>6.4660000000000002</v>
      </c>
      <c r="D23" s="28">
        <v>3.11</v>
      </c>
      <c r="E23" s="4">
        <v>4.3160000000000007</v>
      </c>
      <c r="F23" s="4">
        <v>0.96000000000000041</v>
      </c>
      <c r="G23" s="4">
        <v>4.6240000000000014</v>
      </c>
      <c r="H23" s="4">
        <v>1.010333333333334</v>
      </c>
    </row>
    <row r="24" spans="1:8" x14ac:dyDescent="0.25">
      <c r="A24" s="3">
        <v>38138</v>
      </c>
      <c r="B24" s="28">
        <v>2.149999999999999</v>
      </c>
      <c r="C24" s="28">
        <v>6.665</v>
      </c>
      <c r="D24" s="28">
        <v>3.28</v>
      </c>
      <c r="E24" s="4">
        <v>4.5150000000000006</v>
      </c>
      <c r="F24" s="4">
        <v>1.1299999999999999</v>
      </c>
      <c r="G24" s="4">
        <v>4.5043333333333342</v>
      </c>
      <c r="H24" s="4">
        <v>1.0846666666666669</v>
      </c>
    </row>
    <row r="25" spans="1:8" x14ac:dyDescent="0.25">
      <c r="A25" s="3">
        <v>38168</v>
      </c>
      <c r="B25" s="28">
        <v>2.149999999999999</v>
      </c>
      <c r="C25" s="28">
        <v>6.55</v>
      </c>
      <c r="D25" s="28">
        <v>3.379</v>
      </c>
      <c r="E25" s="4">
        <v>4.4000000000000004</v>
      </c>
      <c r="F25" s="4">
        <v>1.229000000000001</v>
      </c>
      <c r="G25" s="4">
        <v>4.4103333333333339</v>
      </c>
      <c r="H25" s="4">
        <v>1.1063333333333341</v>
      </c>
    </row>
    <row r="26" spans="1:8" x14ac:dyDescent="0.25">
      <c r="A26" s="3">
        <v>38199</v>
      </c>
      <c r="B26" s="28">
        <v>2.149999999999999</v>
      </c>
      <c r="C26" s="28">
        <v>6.1829999999999998</v>
      </c>
      <c r="D26" s="28">
        <v>3.145</v>
      </c>
      <c r="E26" s="4">
        <v>4.0330000000000013</v>
      </c>
      <c r="F26" s="4">
        <v>0.99500000000000099</v>
      </c>
      <c r="G26" s="4">
        <v>4.3160000000000007</v>
      </c>
      <c r="H26" s="4">
        <v>1.118000000000001</v>
      </c>
    </row>
    <row r="27" spans="1:8" x14ac:dyDescent="0.25">
      <c r="A27" s="3">
        <v>38230</v>
      </c>
      <c r="B27" s="28">
        <v>2.149999999999999</v>
      </c>
      <c r="C27" s="28">
        <v>6.38</v>
      </c>
      <c r="D27" s="28">
        <v>3.2440000000000002</v>
      </c>
      <c r="E27" s="4">
        <v>4.2300000000000004</v>
      </c>
      <c r="F27" s="4">
        <v>1.094000000000001</v>
      </c>
      <c r="G27" s="4">
        <v>4.221000000000001</v>
      </c>
      <c r="H27" s="4">
        <v>1.106000000000001</v>
      </c>
    </row>
    <row r="28" spans="1:8" x14ac:dyDescent="0.25">
      <c r="A28" s="3">
        <v>38260</v>
      </c>
      <c r="B28" s="28">
        <v>2.149999999999999</v>
      </c>
      <c r="C28" s="28">
        <v>6.3460000000000001</v>
      </c>
      <c r="D28" s="28">
        <v>3.1320000000000001</v>
      </c>
      <c r="E28" s="4">
        <v>4.1960000000000024</v>
      </c>
      <c r="F28" s="4">
        <v>0.98200000000000109</v>
      </c>
      <c r="G28" s="4">
        <v>4.1530000000000014</v>
      </c>
      <c r="H28" s="4">
        <v>1.0236666666666681</v>
      </c>
    </row>
    <row r="29" spans="1:8" x14ac:dyDescent="0.25">
      <c r="A29" s="3">
        <v>38291</v>
      </c>
      <c r="B29" s="28">
        <v>2.149999999999999</v>
      </c>
      <c r="C29" s="28">
        <v>6.0540000000000003</v>
      </c>
      <c r="D29" s="28">
        <v>3.2490000000000001</v>
      </c>
      <c r="E29" s="4">
        <v>3.9040000000000008</v>
      </c>
      <c r="F29" s="4">
        <v>1.0990000000000011</v>
      </c>
      <c r="G29" s="4">
        <v>4.1100000000000003</v>
      </c>
      <c r="H29" s="4">
        <v>1.058333333333334</v>
      </c>
    </row>
    <row r="30" spans="1:8" x14ac:dyDescent="0.25">
      <c r="A30" s="3">
        <v>38321</v>
      </c>
      <c r="B30" s="28">
        <v>2.149999999999999</v>
      </c>
      <c r="C30" s="28">
        <v>6.2709999999999999</v>
      </c>
      <c r="D30" s="28">
        <v>3.0739999999999998</v>
      </c>
      <c r="E30" s="4">
        <v>4.1210000000000004</v>
      </c>
      <c r="F30" s="4">
        <v>0.92400000000000082</v>
      </c>
      <c r="G30" s="4">
        <v>4.0736666666666679</v>
      </c>
      <c r="H30" s="4">
        <v>1.001666666666668</v>
      </c>
    </row>
    <row r="31" spans="1:8" x14ac:dyDescent="0.25">
      <c r="A31" s="3">
        <v>38352</v>
      </c>
      <c r="B31" s="28">
        <v>2.149999999999999</v>
      </c>
      <c r="C31" s="28">
        <v>5.98</v>
      </c>
      <c r="D31" s="28">
        <v>3.1819999999999999</v>
      </c>
      <c r="E31" s="4">
        <v>3.830000000000001</v>
      </c>
      <c r="F31" s="4">
        <v>1.032</v>
      </c>
      <c r="G31" s="4">
        <v>3.951666666666668</v>
      </c>
      <c r="H31" s="4">
        <v>1.018333333333334</v>
      </c>
    </row>
    <row r="32" spans="1:8" x14ac:dyDescent="0.25">
      <c r="A32" s="3">
        <v>38383</v>
      </c>
      <c r="B32" s="28">
        <v>2.149999999999999</v>
      </c>
      <c r="C32" s="28">
        <v>5.96</v>
      </c>
      <c r="D32" s="28">
        <v>3.0950000000000002</v>
      </c>
      <c r="E32" s="4">
        <v>3.81</v>
      </c>
      <c r="F32" s="4">
        <v>0.94500000000000073</v>
      </c>
      <c r="G32" s="4">
        <v>3.9203333333333341</v>
      </c>
      <c r="H32" s="4">
        <v>0.96700000000000064</v>
      </c>
    </row>
    <row r="33" spans="1:8" x14ac:dyDescent="0.25">
      <c r="A33" s="3">
        <v>38411</v>
      </c>
      <c r="B33" s="28">
        <v>2.149999999999999</v>
      </c>
      <c r="C33" s="28">
        <v>6.2089999999999996</v>
      </c>
      <c r="D33" s="28">
        <v>3.1709999999999998</v>
      </c>
      <c r="E33" s="4">
        <v>4.0590000000000002</v>
      </c>
      <c r="F33" s="4">
        <v>1.0209999999999999</v>
      </c>
      <c r="G33" s="4">
        <v>3.8996666666666671</v>
      </c>
      <c r="H33" s="4">
        <v>0.99933333333333385</v>
      </c>
    </row>
    <row r="34" spans="1:8" x14ac:dyDescent="0.25">
      <c r="A34" s="3">
        <v>38442</v>
      </c>
      <c r="B34" s="28">
        <v>2.149999999999999</v>
      </c>
      <c r="C34" s="28">
        <v>6.0949999999999998</v>
      </c>
      <c r="D34" s="28">
        <v>3.2109999999999999</v>
      </c>
      <c r="E34" s="4">
        <v>3.9449999999999998</v>
      </c>
      <c r="F34" s="4">
        <v>1.0609999999999999</v>
      </c>
      <c r="G34" s="4">
        <v>3.9380000000000002</v>
      </c>
      <c r="H34" s="4">
        <v>1.009000000000001</v>
      </c>
    </row>
    <row r="35" spans="1:8" x14ac:dyDescent="0.25">
      <c r="A35" s="3">
        <v>38472</v>
      </c>
      <c r="B35" s="28">
        <v>2.149999999999999</v>
      </c>
      <c r="C35" s="28">
        <v>6.0590000000000002</v>
      </c>
      <c r="D35" s="28">
        <v>3.05</v>
      </c>
      <c r="E35" s="4">
        <v>3.9090000000000011</v>
      </c>
      <c r="F35" s="4">
        <v>0.90000000000000036</v>
      </c>
      <c r="G35" s="4">
        <v>3.9710000000000001</v>
      </c>
      <c r="H35" s="4">
        <v>0.99400000000000033</v>
      </c>
    </row>
    <row r="36" spans="1:8" x14ac:dyDescent="0.25">
      <c r="A36" s="3">
        <v>38503</v>
      </c>
      <c r="B36" s="28">
        <v>2.149999999999999</v>
      </c>
      <c r="C36" s="28">
        <v>6.3319999999999999</v>
      </c>
      <c r="D36" s="28">
        <v>3.0369999999999999</v>
      </c>
      <c r="E36" s="4">
        <v>4.1820000000000004</v>
      </c>
      <c r="F36" s="4">
        <v>0.88700000000000045</v>
      </c>
      <c r="G36" s="4">
        <v>4.0119999999999996</v>
      </c>
      <c r="H36" s="4">
        <v>0.9493333333333337</v>
      </c>
    </row>
    <row r="37" spans="1:8" x14ac:dyDescent="0.25">
      <c r="A37" s="3">
        <v>38533</v>
      </c>
      <c r="B37" s="28">
        <v>2.149999999999999</v>
      </c>
      <c r="C37" s="28">
        <v>5.9939999999999998</v>
      </c>
      <c r="D37" s="28">
        <v>3.226</v>
      </c>
      <c r="E37" s="4">
        <v>3.8440000000000012</v>
      </c>
      <c r="F37" s="4">
        <v>1.076000000000001</v>
      </c>
      <c r="G37" s="4">
        <v>3.9783333333333339</v>
      </c>
      <c r="H37" s="4">
        <v>0.95433333333333392</v>
      </c>
    </row>
    <row r="38" spans="1:8" x14ac:dyDescent="0.25">
      <c r="A38" s="3">
        <v>38564</v>
      </c>
      <c r="B38" s="28">
        <v>2.149999999999999</v>
      </c>
      <c r="C38" s="28">
        <v>5.9539999999999997</v>
      </c>
      <c r="D38" s="28">
        <v>3.1829999999999998</v>
      </c>
      <c r="E38" s="4">
        <v>3.8039999999999998</v>
      </c>
      <c r="F38" s="4">
        <v>1.0329999999999999</v>
      </c>
      <c r="G38" s="4">
        <v>3.9433333333333338</v>
      </c>
      <c r="H38" s="4">
        <v>0.99866666666666726</v>
      </c>
    </row>
    <row r="39" spans="1:8" x14ac:dyDescent="0.25">
      <c r="A39" s="3">
        <v>38595</v>
      </c>
      <c r="B39" s="28">
        <v>2.149999999999999</v>
      </c>
      <c r="C39" s="28">
        <v>6.218</v>
      </c>
      <c r="D39" s="28">
        <v>2.8650000000000002</v>
      </c>
      <c r="E39" s="4">
        <v>4.0680000000000014</v>
      </c>
      <c r="F39" s="4">
        <v>0.71500000000000119</v>
      </c>
      <c r="G39" s="4">
        <v>3.905333333333334</v>
      </c>
      <c r="H39" s="4">
        <v>0.94133333333333413</v>
      </c>
    </row>
    <row r="40" spans="1:8" x14ac:dyDescent="0.25">
      <c r="A40" s="3">
        <v>38625</v>
      </c>
      <c r="B40" s="28">
        <v>2.149999999999999</v>
      </c>
      <c r="C40" s="28">
        <v>6.1449999999999996</v>
      </c>
      <c r="D40" s="28">
        <v>3.1280000000000001</v>
      </c>
      <c r="E40" s="4">
        <v>3.995000000000001</v>
      </c>
      <c r="F40" s="4">
        <v>0.97800000000000109</v>
      </c>
      <c r="G40" s="4">
        <v>3.955666666666668</v>
      </c>
      <c r="H40" s="4">
        <v>0.90866666666666751</v>
      </c>
    </row>
    <row r="41" spans="1:8" x14ac:dyDescent="0.25">
      <c r="A41" s="3">
        <v>38656</v>
      </c>
      <c r="B41" s="28">
        <v>2.149999999999999</v>
      </c>
      <c r="C41" s="28">
        <v>5.8559999999999999</v>
      </c>
      <c r="D41" s="28">
        <v>3.2</v>
      </c>
      <c r="E41" s="4">
        <v>3.706</v>
      </c>
      <c r="F41" s="4">
        <v>1.0500000000000009</v>
      </c>
      <c r="G41" s="4">
        <v>3.923</v>
      </c>
      <c r="H41" s="4">
        <v>0.91433333333333433</v>
      </c>
    </row>
    <row r="42" spans="1:8" x14ac:dyDescent="0.25">
      <c r="A42" s="3">
        <v>38686</v>
      </c>
      <c r="B42" s="28">
        <v>2.149999999999999</v>
      </c>
      <c r="C42" s="28">
        <v>6.1159999999999997</v>
      </c>
      <c r="D42" s="28">
        <v>2.9969999999999999</v>
      </c>
      <c r="E42" s="4">
        <v>3.9660000000000011</v>
      </c>
      <c r="F42" s="4">
        <v>0.84700000000000086</v>
      </c>
      <c r="G42" s="4">
        <v>3.8890000000000011</v>
      </c>
      <c r="H42" s="4">
        <v>0.95833333333333426</v>
      </c>
    </row>
    <row r="43" spans="1:8" x14ac:dyDescent="0.25">
      <c r="A43" s="3">
        <v>38717</v>
      </c>
      <c r="B43" s="28">
        <v>2.3880952380952372</v>
      </c>
      <c r="C43" s="28">
        <v>5.9349999999999996</v>
      </c>
      <c r="D43" s="28">
        <v>3.3290000000000002</v>
      </c>
      <c r="E43" s="4">
        <v>3.546904761904762</v>
      </c>
      <c r="F43" s="4">
        <v>0.94090476190476302</v>
      </c>
      <c r="G43" s="4">
        <v>3.7396349206349209</v>
      </c>
      <c r="H43" s="4">
        <v>0.9459682539682549</v>
      </c>
    </row>
    <row r="44" spans="1:8" x14ac:dyDescent="0.25">
      <c r="A44" s="3">
        <v>38748</v>
      </c>
      <c r="B44" s="28">
        <v>2.399999999999999</v>
      </c>
      <c r="C44" s="28">
        <v>5.8490000000000002</v>
      </c>
      <c r="D44" s="28">
        <v>3.53</v>
      </c>
      <c r="E44" s="4">
        <v>3.4490000000000012</v>
      </c>
      <c r="F44" s="4">
        <v>1.130000000000001</v>
      </c>
      <c r="G44" s="4">
        <v>3.6539682539682552</v>
      </c>
      <c r="H44" s="4">
        <v>0.97263492063492152</v>
      </c>
    </row>
    <row r="45" spans="1:8" x14ac:dyDescent="0.25">
      <c r="A45" s="3">
        <v>38776</v>
      </c>
      <c r="B45" s="28">
        <v>2.44</v>
      </c>
      <c r="C45" s="28">
        <v>6.0919999999999996</v>
      </c>
      <c r="D45" s="28">
        <v>3.2309999999999999</v>
      </c>
      <c r="E45" s="4">
        <v>3.6520000000000001</v>
      </c>
      <c r="F45" s="4">
        <v>0.79099999999999993</v>
      </c>
      <c r="G45" s="4">
        <v>3.5493015873015881</v>
      </c>
      <c r="H45" s="4">
        <v>0.95396825396825458</v>
      </c>
    </row>
    <row r="46" spans="1:8" x14ac:dyDescent="0.25">
      <c r="A46" s="3">
        <v>38807</v>
      </c>
      <c r="B46" s="28">
        <v>2.7282608695652169</v>
      </c>
      <c r="C46" s="28">
        <v>6.1890000000000001</v>
      </c>
      <c r="D46" s="28">
        <v>3.9350000000000001</v>
      </c>
      <c r="E46" s="4">
        <v>3.4607391304347832</v>
      </c>
      <c r="F46" s="4">
        <v>1.206739130434783</v>
      </c>
      <c r="G46" s="4">
        <v>3.5205797101449279</v>
      </c>
      <c r="H46" s="4">
        <v>1.0425797101449279</v>
      </c>
    </row>
    <row r="47" spans="1:8" x14ac:dyDescent="0.25">
      <c r="A47" s="3">
        <v>38837</v>
      </c>
      <c r="B47" s="28">
        <v>2.75</v>
      </c>
      <c r="C47" s="28">
        <v>6.1219999999999999</v>
      </c>
      <c r="D47" s="28">
        <v>3.9670000000000001</v>
      </c>
      <c r="E47" s="4">
        <v>3.3719999999999999</v>
      </c>
      <c r="F47" s="4">
        <v>1.2170000000000001</v>
      </c>
      <c r="G47" s="4">
        <v>3.4949130434782609</v>
      </c>
      <c r="H47" s="4">
        <v>1.071579710144928</v>
      </c>
    </row>
    <row r="48" spans="1:8" x14ac:dyDescent="0.25">
      <c r="A48" s="3">
        <v>38868</v>
      </c>
      <c r="B48" s="28">
        <v>2.75</v>
      </c>
      <c r="C48" s="28">
        <v>6.3140000000000001</v>
      </c>
      <c r="D48" s="28">
        <v>3.9670000000000001</v>
      </c>
      <c r="E48" s="4">
        <v>3.5640000000000001</v>
      </c>
      <c r="F48" s="4">
        <v>1.2170000000000001</v>
      </c>
      <c r="G48" s="4">
        <v>3.4655797101449282</v>
      </c>
      <c r="H48" s="4">
        <v>1.2135797101449279</v>
      </c>
    </row>
    <row r="49" spans="1:8" x14ac:dyDescent="0.25">
      <c r="A49" s="3">
        <v>38898</v>
      </c>
      <c r="B49" s="28">
        <v>2.9404761904761911</v>
      </c>
      <c r="C49" s="28">
        <v>6.4370000000000003</v>
      </c>
      <c r="D49" s="28">
        <v>4.0419999999999998</v>
      </c>
      <c r="E49" s="4">
        <v>3.49652380952381</v>
      </c>
      <c r="F49" s="4">
        <v>1.1015238095238089</v>
      </c>
      <c r="G49" s="4">
        <v>3.4775079365079371</v>
      </c>
      <c r="H49" s="4">
        <v>1.1785079365079369</v>
      </c>
    </row>
    <row r="50" spans="1:8" x14ac:dyDescent="0.25">
      <c r="A50" s="3">
        <v>38929</v>
      </c>
      <c r="B50" s="28">
        <v>3</v>
      </c>
      <c r="C50" s="28">
        <v>6.298</v>
      </c>
      <c r="D50" s="28">
        <v>4.2370000000000001</v>
      </c>
      <c r="E50" s="4">
        <v>3.298</v>
      </c>
      <c r="F50" s="4">
        <v>1.2370000000000001</v>
      </c>
      <c r="G50" s="4">
        <v>3.45284126984127</v>
      </c>
      <c r="H50" s="4">
        <v>1.1851746031746031</v>
      </c>
    </row>
    <row r="51" spans="1:8" x14ac:dyDescent="0.25">
      <c r="A51" s="3">
        <v>38960</v>
      </c>
      <c r="B51" s="28">
        <v>3.2173913043478262</v>
      </c>
      <c r="C51" s="28">
        <v>6.7720000000000002</v>
      </c>
      <c r="D51" s="28">
        <v>4.274</v>
      </c>
      <c r="E51" s="4">
        <v>3.5546086956521741</v>
      </c>
      <c r="F51" s="4">
        <v>1.0566086956521741</v>
      </c>
      <c r="G51" s="4">
        <v>3.4497108350586609</v>
      </c>
      <c r="H51" s="4">
        <v>1.1317108350586611</v>
      </c>
    </row>
    <row r="52" spans="1:8" x14ac:dyDescent="0.25">
      <c r="A52" s="3">
        <v>38990</v>
      </c>
      <c r="B52" s="28">
        <v>3.25</v>
      </c>
      <c r="C52" s="28">
        <v>6.835</v>
      </c>
      <c r="D52" s="28">
        <v>4.5430000000000001</v>
      </c>
      <c r="E52" s="4">
        <v>3.585</v>
      </c>
      <c r="F52" s="4">
        <v>1.2929999999999999</v>
      </c>
      <c r="G52" s="4">
        <v>3.479202898550724</v>
      </c>
      <c r="H52" s="4">
        <v>1.1955362318840581</v>
      </c>
    </row>
    <row r="53" spans="1:8" x14ac:dyDescent="0.25">
      <c r="A53" s="3">
        <v>39021</v>
      </c>
      <c r="B53" s="28">
        <v>3.454545454545455</v>
      </c>
      <c r="C53" s="28">
        <v>6.7549999999999999</v>
      </c>
      <c r="D53" s="28">
        <v>4.6020000000000003</v>
      </c>
      <c r="E53" s="4">
        <v>3.3004545454545449</v>
      </c>
      <c r="F53" s="4">
        <v>1.1474545454545459</v>
      </c>
      <c r="G53" s="4">
        <v>3.480021080368906</v>
      </c>
      <c r="H53" s="4">
        <v>1.1656877470355731</v>
      </c>
    </row>
    <row r="54" spans="1:8" x14ac:dyDescent="0.25">
      <c r="A54" s="3">
        <v>39051</v>
      </c>
      <c r="B54" s="28">
        <v>3.5</v>
      </c>
      <c r="C54" s="28">
        <v>6.9669999999999996</v>
      </c>
      <c r="D54" s="28">
        <v>4.6420000000000003</v>
      </c>
      <c r="E54" s="4">
        <v>3.4670000000000001</v>
      </c>
      <c r="F54" s="4">
        <v>1.1419999999999999</v>
      </c>
      <c r="G54" s="4">
        <v>3.4508181818181818</v>
      </c>
      <c r="H54" s="4">
        <v>1.194151515151515</v>
      </c>
    </row>
    <row r="55" spans="1:8" x14ac:dyDescent="0.25">
      <c r="A55" s="3">
        <v>39082</v>
      </c>
      <c r="B55" s="28">
        <v>3.6842105263157889</v>
      </c>
      <c r="C55" s="28">
        <v>6.7489999999999997</v>
      </c>
      <c r="D55" s="28">
        <v>4.8920000000000003</v>
      </c>
      <c r="E55" s="4">
        <v>3.0647894736842098</v>
      </c>
      <c r="F55" s="4">
        <v>1.207789473684211</v>
      </c>
      <c r="G55" s="4">
        <v>3.2774146730462519</v>
      </c>
      <c r="H55" s="4">
        <v>1.165748006379586</v>
      </c>
    </row>
    <row r="56" spans="1:8" x14ac:dyDescent="0.25">
      <c r="A56" s="3">
        <v>39113</v>
      </c>
      <c r="B56" s="28">
        <v>3.75</v>
      </c>
      <c r="C56" s="28">
        <v>6.9210000000000003</v>
      </c>
      <c r="D56" s="28">
        <v>4.9809999999999999</v>
      </c>
      <c r="E56" s="4">
        <v>3.1709999999999998</v>
      </c>
      <c r="F56" s="4">
        <v>1.2310000000000001</v>
      </c>
      <c r="G56" s="4">
        <v>3.2342631578947358</v>
      </c>
      <c r="H56" s="4">
        <v>1.1935964912280701</v>
      </c>
    </row>
    <row r="57" spans="1:8" x14ac:dyDescent="0.25">
      <c r="A57" s="3">
        <v>39141</v>
      </c>
      <c r="B57" s="28">
        <v>3.75</v>
      </c>
      <c r="C57" s="28">
        <v>7.0339999999999998</v>
      </c>
      <c r="D57" s="28">
        <v>5.0140000000000002</v>
      </c>
      <c r="E57" s="4">
        <v>3.2839999999999998</v>
      </c>
      <c r="F57" s="4">
        <v>1.264</v>
      </c>
      <c r="G57" s="4">
        <v>3.1732631578947368</v>
      </c>
      <c r="H57" s="4">
        <v>1.234263157894737</v>
      </c>
    </row>
    <row r="58" spans="1:8" x14ac:dyDescent="0.25">
      <c r="A58" s="3">
        <v>39172</v>
      </c>
      <c r="B58" s="28">
        <v>3.9318181818181821</v>
      </c>
      <c r="C58" s="28">
        <v>6.9489999999999998</v>
      </c>
      <c r="D58" s="28">
        <v>5.0819999999999999</v>
      </c>
      <c r="E58" s="4">
        <v>3.0171818181818182</v>
      </c>
      <c r="F58" s="4">
        <v>1.150181818181818</v>
      </c>
      <c r="G58" s="4">
        <v>3.157393939393939</v>
      </c>
      <c r="H58" s="4">
        <v>1.215060606060606</v>
      </c>
    </row>
    <row r="59" spans="1:8" x14ac:dyDescent="0.25">
      <c r="A59" s="3">
        <v>39202</v>
      </c>
      <c r="B59" s="28">
        <v>4</v>
      </c>
      <c r="C59" s="28">
        <v>7.0439999999999996</v>
      </c>
      <c r="D59" s="28">
        <v>5.35</v>
      </c>
      <c r="E59" s="4">
        <v>3.044</v>
      </c>
      <c r="F59" s="4">
        <v>1.35</v>
      </c>
      <c r="G59" s="4">
        <v>3.1150606060606059</v>
      </c>
      <c r="H59" s="4">
        <v>1.2547272727272729</v>
      </c>
    </row>
    <row r="60" spans="1:8" x14ac:dyDescent="0.25">
      <c r="A60" s="3">
        <v>39233</v>
      </c>
      <c r="B60" s="28">
        <v>4</v>
      </c>
      <c r="C60" s="28">
        <v>7.1470000000000002</v>
      </c>
      <c r="D60" s="28">
        <v>5.1070000000000002</v>
      </c>
      <c r="E60" s="4">
        <v>3.1469999999999998</v>
      </c>
      <c r="F60" s="4">
        <v>1.107</v>
      </c>
      <c r="G60" s="4">
        <v>3.0693939393939389</v>
      </c>
      <c r="H60" s="4">
        <v>1.2023939393939389</v>
      </c>
    </row>
    <row r="61" spans="1:8" x14ac:dyDescent="0.25">
      <c r="A61" s="3">
        <v>39263</v>
      </c>
      <c r="B61" s="28">
        <v>4.2125000000000004</v>
      </c>
      <c r="C61" s="28">
        <v>7.47</v>
      </c>
      <c r="D61" s="28">
        <v>5.5140000000000002</v>
      </c>
      <c r="E61" s="4">
        <v>3.257499999999999</v>
      </c>
      <c r="F61" s="4">
        <v>1.3015000000000001</v>
      </c>
      <c r="G61" s="4">
        <v>3.1495000000000002</v>
      </c>
      <c r="H61" s="4">
        <v>1.252833333333333</v>
      </c>
    </row>
    <row r="62" spans="1:8" x14ac:dyDescent="0.25">
      <c r="A62" s="3">
        <v>39294</v>
      </c>
      <c r="B62" s="28">
        <v>4.25</v>
      </c>
      <c r="C62" s="28">
        <v>7.3410000000000002</v>
      </c>
      <c r="D62" s="28">
        <v>5.5839999999999996</v>
      </c>
      <c r="E62" s="4">
        <v>3.0910000000000002</v>
      </c>
      <c r="F62" s="4">
        <v>1.3340000000000001</v>
      </c>
      <c r="G62" s="4">
        <v>3.165166666666666</v>
      </c>
      <c r="H62" s="4">
        <v>1.2475000000000001</v>
      </c>
    </row>
    <row r="63" spans="1:8" x14ac:dyDescent="0.25">
      <c r="A63" s="3">
        <v>39325</v>
      </c>
      <c r="B63" s="28">
        <v>4.25</v>
      </c>
      <c r="C63" s="28">
        <v>7.4109999999999996</v>
      </c>
      <c r="D63" s="28">
        <v>5.6310000000000002</v>
      </c>
      <c r="E63" s="4">
        <v>3.161</v>
      </c>
      <c r="F63" s="4">
        <v>1.381</v>
      </c>
      <c r="G63" s="4">
        <v>3.1698333333333331</v>
      </c>
      <c r="H63" s="4">
        <v>1.3388333333333331</v>
      </c>
    </row>
    <row r="64" spans="1:8" x14ac:dyDescent="0.25">
      <c r="A64" s="3">
        <v>39355</v>
      </c>
      <c r="B64" s="28">
        <v>4.25</v>
      </c>
      <c r="C64" s="28">
        <v>7.4349999999999996</v>
      </c>
      <c r="D64" s="28">
        <v>5.6280000000000001</v>
      </c>
      <c r="E64" s="4">
        <v>3.1850000000000001</v>
      </c>
      <c r="F64" s="4">
        <v>1.3779999999999999</v>
      </c>
      <c r="G64" s="4">
        <v>3.1456666666666671</v>
      </c>
      <c r="H64" s="4">
        <v>1.364333333333333</v>
      </c>
    </row>
    <row r="65" spans="1:8" x14ac:dyDescent="0.25">
      <c r="A65" s="3">
        <v>39386</v>
      </c>
      <c r="B65" s="28">
        <v>4.25</v>
      </c>
      <c r="C65" s="28">
        <v>7.4420000000000002</v>
      </c>
      <c r="D65" s="28">
        <v>5.6159999999999997</v>
      </c>
      <c r="E65" s="4">
        <v>3.1920000000000002</v>
      </c>
      <c r="F65" s="4">
        <v>1.3660000000000001</v>
      </c>
      <c r="G65" s="4">
        <v>3.179333333333334</v>
      </c>
      <c r="H65" s="4">
        <v>1.375</v>
      </c>
    </row>
    <row r="66" spans="1:8" x14ac:dyDescent="0.25">
      <c r="A66" s="3">
        <v>39416</v>
      </c>
      <c r="B66" s="28">
        <v>4.25</v>
      </c>
      <c r="C66" s="28">
        <v>7.6580000000000004</v>
      </c>
      <c r="D66" s="28">
        <v>5.4610000000000003</v>
      </c>
      <c r="E66" s="4">
        <v>3.4079999999999999</v>
      </c>
      <c r="F66" s="4">
        <v>1.2110000000000001</v>
      </c>
      <c r="G66" s="4">
        <v>3.2616666666666672</v>
      </c>
      <c r="H66" s="4">
        <v>1.3183333333333329</v>
      </c>
    </row>
    <row r="67" spans="1:8" x14ac:dyDescent="0.25">
      <c r="A67" s="3">
        <v>39447</v>
      </c>
      <c r="B67" s="28">
        <v>4.25</v>
      </c>
      <c r="C67" s="28">
        <v>7.4020000000000001</v>
      </c>
      <c r="D67" s="28">
        <v>5.8419999999999996</v>
      </c>
      <c r="E67" s="4">
        <v>3.1520000000000001</v>
      </c>
      <c r="F67" s="4">
        <v>1.5920000000000001</v>
      </c>
      <c r="G67" s="4">
        <v>3.250666666666667</v>
      </c>
      <c r="H67" s="4">
        <v>1.389666666666667</v>
      </c>
    </row>
    <row r="68" spans="1:8" x14ac:dyDescent="0.25">
      <c r="A68" s="3">
        <v>39478</v>
      </c>
      <c r="B68" s="28">
        <v>4.25</v>
      </c>
      <c r="C68" s="28">
        <v>7.4740000000000002</v>
      </c>
      <c r="D68" s="28">
        <v>5.5460000000000003</v>
      </c>
      <c r="E68" s="4">
        <v>3.2240000000000002</v>
      </c>
      <c r="F68" s="4">
        <v>1.296</v>
      </c>
      <c r="G68" s="4">
        <v>3.261333333333333</v>
      </c>
      <c r="H68" s="4">
        <v>1.366333333333333</v>
      </c>
    </row>
    <row r="69" spans="1:8" x14ac:dyDescent="0.25">
      <c r="A69" s="3">
        <v>39507</v>
      </c>
      <c r="B69" s="28">
        <v>4.25</v>
      </c>
      <c r="C69" s="28">
        <v>7.8049999999999997</v>
      </c>
      <c r="D69" s="28">
        <v>5.3070000000000004</v>
      </c>
      <c r="E69" s="4">
        <v>3.5550000000000002</v>
      </c>
      <c r="F69" s="4">
        <v>1.0569999999999999</v>
      </c>
      <c r="G69" s="4">
        <v>3.3103333333333338</v>
      </c>
      <c r="H69" s="4">
        <v>1.3149999999999999</v>
      </c>
    </row>
    <row r="70" spans="1:8" x14ac:dyDescent="0.25">
      <c r="A70" s="3">
        <v>39538</v>
      </c>
      <c r="B70" s="28">
        <v>4.25</v>
      </c>
      <c r="C70" s="28">
        <v>7.6289999999999996</v>
      </c>
      <c r="D70" s="28">
        <v>5.835</v>
      </c>
      <c r="E70" s="4">
        <v>3.379</v>
      </c>
      <c r="F70" s="4">
        <v>1.585</v>
      </c>
      <c r="G70" s="4">
        <v>3.3860000000000001</v>
      </c>
      <c r="H70" s="4">
        <v>1.3126666666666671</v>
      </c>
    </row>
    <row r="71" spans="1:8" x14ac:dyDescent="0.25">
      <c r="A71" s="3">
        <v>39568</v>
      </c>
      <c r="B71" s="28">
        <v>4.25</v>
      </c>
      <c r="C71" s="28">
        <v>7.6950000000000003</v>
      </c>
      <c r="D71" s="28">
        <v>5.7309999999999999</v>
      </c>
      <c r="E71" s="4">
        <v>3.4449999999999998</v>
      </c>
      <c r="F71" s="4">
        <v>1.4810000000000001</v>
      </c>
      <c r="G71" s="4">
        <v>3.4596666666666671</v>
      </c>
      <c r="H71" s="4">
        <v>1.374333333333333</v>
      </c>
    </row>
    <row r="72" spans="1:8" x14ac:dyDescent="0.25">
      <c r="A72" s="3">
        <v>39599</v>
      </c>
      <c r="B72" s="28">
        <v>4.3049999999999988</v>
      </c>
      <c r="C72" s="28">
        <v>7.9089999999999998</v>
      </c>
      <c r="D72" s="28">
        <v>5.7569999999999997</v>
      </c>
      <c r="E72" s="4">
        <v>3.604000000000001</v>
      </c>
      <c r="F72" s="4">
        <v>1.4520000000000011</v>
      </c>
      <c r="G72" s="4">
        <v>3.476</v>
      </c>
      <c r="H72" s="4">
        <v>1.506</v>
      </c>
    </row>
    <row r="73" spans="1:8" x14ac:dyDescent="0.25">
      <c r="A73" s="3">
        <v>39629</v>
      </c>
      <c r="B73" s="28">
        <v>4.3499999999999996</v>
      </c>
      <c r="C73" s="28">
        <v>8.0960000000000001</v>
      </c>
      <c r="D73" s="28">
        <v>5.9130000000000003</v>
      </c>
      <c r="E73" s="4">
        <v>3.746</v>
      </c>
      <c r="F73" s="4">
        <v>1.5630000000000011</v>
      </c>
      <c r="G73" s="4">
        <v>3.598333333333334</v>
      </c>
      <c r="H73" s="4">
        <v>1.498666666666667</v>
      </c>
    </row>
    <row r="74" spans="1:8" x14ac:dyDescent="0.25">
      <c r="A74" s="3">
        <v>39660</v>
      </c>
      <c r="B74" s="28">
        <v>4.5673913043478249</v>
      </c>
      <c r="C74" s="28">
        <v>7.9279999999999999</v>
      </c>
      <c r="D74" s="28">
        <v>5.8940000000000001</v>
      </c>
      <c r="E74" s="4">
        <v>3.360608695652175</v>
      </c>
      <c r="F74" s="4">
        <v>1.326608695652175</v>
      </c>
      <c r="G74" s="4">
        <v>3.570202898550725</v>
      </c>
      <c r="H74" s="4">
        <v>1.447202898550725</v>
      </c>
    </row>
    <row r="75" spans="1:8" x14ac:dyDescent="0.25">
      <c r="A75" s="3">
        <v>39691</v>
      </c>
      <c r="B75" s="28">
        <v>4.5999999999999988</v>
      </c>
      <c r="C75" s="28">
        <v>8.1890000000000001</v>
      </c>
      <c r="D75" s="28">
        <v>5.6029999999999998</v>
      </c>
      <c r="E75" s="4">
        <v>3.5890000000000009</v>
      </c>
      <c r="F75" s="4">
        <v>1.003000000000001</v>
      </c>
      <c r="G75" s="4">
        <v>3.5652028985507251</v>
      </c>
      <c r="H75" s="4">
        <v>1.2975362318840591</v>
      </c>
    </row>
    <row r="76" spans="1:8" x14ac:dyDescent="0.25">
      <c r="A76" s="3">
        <v>39721</v>
      </c>
      <c r="B76" s="28">
        <v>4.5999999999999979</v>
      </c>
      <c r="C76" s="28">
        <v>8.17</v>
      </c>
      <c r="D76" s="28">
        <v>6.0359999999999996</v>
      </c>
      <c r="E76" s="4">
        <v>3.5700000000000021</v>
      </c>
      <c r="F76" s="4">
        <v>1.4360000000000019</v>
      </c>
      <c r="G76" s="4">
        <v>3.5065362318840592</v>
      </c>
      <c r="H76" s="4">
        <v>1.255202898550726</v>
      </c>
    </row>
    <row r="77" spans="1:8" x14ac:dyDescent="0.25">
      <c r="A77" s="3">
        <v>39752</v>
      </c>
      <c r="B77" s="28">
        <v>5.0434782608695654</v>
      </c>
      <c r="C77" s="28">
        <v>8.5749999999999993</v>
      </c>
      <c r="D77" s="28">
        <v>6.3289999999999997</v>
      </c>
      <c r="E77" s="4">
        <v>3.5315217391304339</v>
      </c>
      <c r="F77" s="4">
        <v>1.2855217391304341</v>
      </c>
      <c r="G77" s="4">
        <v>3.5635072463768118</v>
      </c>
      <c r="H77" s="4">
        <v>1.241507246376812</v>
      </c>
    </row>
    <row r="78" spans="1:8" x14ac:dyDescent="0.25">
      <c r="A78" s="3">
        <v>39782</v>
      </c>
      <c r="B78" s="28">
        <v>5.0999999999999996</v>
      </c>
      <c r="C78" s="28">
        <v>9.1720000000000006</v>
      </c>
      <c r="D78" s="28">
        <v>6.3719999999999999</v>
      </c>
      <c r="E78" s="4">
        <v>4.072000000000001</v>
      </c>
      <c r="F78" s="4">
        <v>1.272</v>
      </c>
      <c r="G78" s="4">
        <v>3.7245072463768132</v>
      </c>
      <c r="H78" s="4">
        <v>1.331173913043479</v>
      </c>
    </row>
    <row r="79" spans="1:8" x14ac:dyDescent="0.25">
      <c r="A79" s="3">
        <v>39813</v>
      </c>
      <c r="B79" s="28">
        <v>4.2763157894736841</v>
      </c>
      <c r="C79" s="28">
        <v>8.9610000000000003</v>
      </c>
      <c r="D79" s="28">
        <v>5.8280000000000003</v>
      </c>
      <c r="E79" s="4">
        <v>4.6846842105263162</v>
      </c>
      <c r="F79" s="4">
        <v>1.551684210526316</v>
      </c>
      <c r="G79" s="4">
        <v>4.0960686498855843</v>
      </c>
      <c r="H79" s="4">
        <v>1.3697353165522499</v>
      </c>
    </row>
    <row r="80" spans="1:8" x14ac:dyDescent="0.25">
      <c r="A80" s="3">
        <v>39844</v>
      </c>
      <c r="B80" s="28">
        <v>3.3571428571428572</v>
      </c>
      <c r="C80" s="28">
        <v>8.4730000000000008</v>
      </c>
      <c r="D80" s="28">
        <v>4.8010000000000002</v>
      </c>
      <c r="E80" s="4">
        <v>5.1158571428571431</v>
      </c>
      <c r="F80" s="4">
        <v>1.443857142857143</v>
      </c>
      <c r="G80" s="4">
        <v>4.6241804511278204</v>
      </c>
      <c r="H80" s="4">
        <v>1.4225137844611531</v>
      </c>
    </row>
    <row r="81" spans="1:8" x14ac:dyDescent="0.25">
      <c r="A81" s="3">
        <v>39872</v>
      </c>
      <c r="B81" s="28">
        <v>3</v>
      </c>
      <c r="C81" s="28">
        <v>8.0540000000000003</v>
      </c>
      <c r="D81" s="28">
        <v>4.8440000000000003</v>
      </c>
      <c r="E81" s="4">
        <v>5.0540000000000003</v>
      </c>
      <c r="F81" s="4">
        <v>1.8440000000000001</v>
      </c>
      <c r="G81" s="4">
        <v>4.9515137844611532</v>
      </c>
      <c r="H81" s="4">
        <v>1.61318045112782</v>
      </c>
    </row>
    <row r="82" spans="1:8" x14ac:dyDescent="0.25">
      <c r="A82" s="3">
        <v>39903</v>
      </c>
      <c r="B82" s="28">
        <v>2.3863636363636358</v>
      </c>
      <c r="C82" s="28">
        <v>7.6989999999999998</v>
      </c>
      <c r="D82" s="28">
        <v>3.86</v>
      </c>
      <c r="E82" s="4">
        <v>5.3126363636363632</v>
      </c>
      <c r="F82" s="4">
        <v>1.4736363636363641</v>
      </c>
      <c r="G82" s="4">
        <v>5.1608311688311694</v>
      </c>
      <c r="H82" s="4">
        <v>1.587164502164502</v>
      </c>
    </row>
    <row r="83" spans="1:8" x14ac:dyDescent="0.25">
      <c r="A83" s="3">
        <v>39933</v>
      </c>
      <c r="B83" s="28">
        <v>2.0263157894736841</v>
      </c>
      <c r="C83" s="28">
        <v>7.44</v>
      </c>
      <c r="D83" s="28">
        <v>3.3809999999999998</v>
      </c>
      <c r="E83" s="4">
        <v>5.4136842105263163</v>
      </c>
      <c r="F83" s="4">
        <v>1.3546842105263159</v>
      </c>
      <c r="G83" s="4">
        <v>5.2601068580542263</v>
      </c>
      <c r="H83" s="4">
        <v>1.55744019138756</v>
      </c>
    </row>
    <row r="84" spans="1:8" x14ac:dyDescent="0.25">
      <c r="A84" s="3">
        <v>39964</v>
      </c>
      <c r="B84" s="28">
        <v>1.747222222222222</v>
      </c>
      <c r="C84" s="28">
        <v>7.3579999999999997</v>
      </c>
      <c r="D84" s="28">
        <v>3.3959999999999999</v>
      </c>
      <c r="E84" s="4">
        <v>5.6107777777777779</v>
      </c>
      <c r="F84" s="4">
        <v>1.6487777777777779</v>
      </c>
      <c r="G84" s="4">
        <v>5.4456994506468179</v>
      </c>
      <c r="H84" s="4">
        <v>1.4923661173134859</v>
      </c>
    </row>
    <row r="85" spans="1:8" x14ac:dyDescent="0.25">
      <c r="A85" s="3">
        <v>39994</v>
      </c>
      <c r="B85" s="28">
        <v>1.48</v>
      </c>
      <c r="C85" s="28">
        <v>7.0860000000000003</v>
      </c>
      <c r="D85" s="28">
        <v>3.5350000000000001</v>
      </c>
      <c r="E85" s="4">
        <v>5.6060000000000008</v>
      </c>
      <c r="F85" s="4">
        <v>2.055000000000001</v>
      </c>
      <c r="G85" s="4">
        <v>5.543487329434698</v>
      </c>
      <c r="H85" s="4">
        <v>1.686153996101365</v>
      </c>
    </row>
    <row r="86" spans="1:8" x14ac:dyDescent="0.25">
      <c r="A86" s="3">
        <v>40025</v>
      </c>
      <c r="B86" s="28">
        <v>1.45</v>
      </c>
      <c r="C86" s="28">
        <v>7.2130000000000001</v>
      </c>
      <c r="D86" s="28">
        <v>4.1139999999999999</v>
      </c>
      <c r="E86" s="4">
        <v>5.7630000000000008</v>
      </c>
      <c r="F86" s="4">
        <v>2.664000000000001</v>
      </c>
      <c r="G86" s="4">
        <v>5.6599259259259256</v>
      </c>
      <c r="H86" s="4">
        <v>2.1225925925925928</v>
      </c>
    </row>
    <row r="87" spans="1:8" x14ac:dyDescent="0.25">
      <c r="A87" s="3">
        <v>40056</v>
      </c>
      <c r="B87" s="28">
        <v>1.383333333333334</v>
      </c>
      <c r="C87" s="28">
        <v>7.2240000000000002</v>
      </c>
      <c r="D87" s="28">
        <v>3.8140000000000001</v>
      </c>
      <c r="E87" s="4">
        <v>5.8406666666666656</v>
      </c>
      <c r="F87" s="4">
        <v>2.4306666666666659</v>
      </c>
      <c r="G87" s="4">
        <v>5.7365555555555554</v>
      </c>
      <c r="H87" s="4">
        <v>2.3832222222222228</v>
      </c>
    </row>
    <row r="88" spans="1:8" x14ac:dyDescent="0.25">
      <c r="A88" s="3">
        <v>40086</v>
      </c>
      <c r="B88" s="28">
        <v>1.218181818181818</v>
      </c>
      <c r="C88" s="28">
        <v>7.1150000000000002</v>
      </c>
      <c r="D88" s="28">
        <v>3.609</v>
      </c>
      <c r="E88" s="4">
        <v>5.8968181818181824</v>
      </c>
      <c r="F88" s="4">
        <v>2.3908181818181822</v>
      </c>
      <c r="G88" s="4">
        <v>5.8334949494949493</v>
      </c>
      <c r="H88" s="4">
        <v>2.4951616161616168</v>
      </c>
    </row>
    <row r="89" spans="1:8" x14ac:dyDescent="0.25">
      <c r="A89" s="3">
        <v>40117</v>
      </c>
      <c r="B89" s="28">
        <v>1</v>
      </c>
      <c r="C89" s="28">
        <v>7.4080000000000004</v>
      </c>
      <c r="D89" s="28">
        <v>3.4780000000000002</v>
      </c>
      <c r="E89" s="4">
        <v>6.4080000000000004</v>
      </c>
      <c r="F89" s="4">
        <v>2.4780000000000002</v>
      </c>
      <c r="G89" s="4">
        <v>6.0484949494949491</v>
      </c>
      <c r="H89" s="4">
        <v>2.433161616161617</v>
      </c>
    </row>
    <row r="90" spans="1:8" x14ac:dyDescent="0.25">
      <c r="A90" s="3">
        <v>40147</v>
      </c>
      <c r="B90" s="28">
        <v>1</v>
      </c>
      <c r="C90" s="28">
        <v>7.0629999999999997</v>
      </c>
      <c r="D90" s="28">
        <v>3.5550000000000002</v>
      </c>
      <c r="E90" s="4">
        <v>6.0629999999999997</v>
      </c>
      <c r="F90" s="4">
        <v>2.5550000000000002</v>
      </c>
      <c r="G90" s="4">
        <v>6.1226060606060599</v>
      </c>
      <c r="H90" s="4">
        <v>2.4746060606060611</v>
      </c>
    </row>
    <row r="91" spans="1:8" x14ac:dyDescent="0.25">
      <c r="A91" s="3">
        <v>40178</v>
      </c>
      <c r="B91" s="28">
        <v>0.96999999999999953</v>
      </c>
      <c r="C91" s="28">
        <v>6.62</v>
      </c>
      <c r="D91" s="28">
        <v>2.734</v>
      </c>
      <c r="E91" s="4">
        <v>5.65</v>
      </c>
      <c r="F91" s="4">
        <v>1.764</v>
      </c>
      <c r="G91" s="4">
        <v>6.0403333333333338</v>
      </c>
      <c r="H91" s="4">
        <v>2.2656666666666672</v>
      </c>
    </row>
    <row r="92" spans="1:8" x14ac:dyDescent="0.25">
      <c r="A92" s="3">
        <v>40209</v>
      </c>
      <c r="B92" s="28">
        <v>0.85500000000000043</v>
      </c>
      <c r="C92" s="28">
        <v>6.9039999999999999</v>
      </c>
      <c r="D92" s="28">
        <v>3.0840000000000001</v>
      </c>
      <c r="E92" s="4">
        <v>6.0489999999999986</v>
      </c>
      <c r="F92" s="4">
        <v>2.2290000000000001</v>
      </c>
      <c r="G92" s="4">
        <v>5.9206666666666674</v>
      </c>
      <c r="H92" s="4">
        <v>2.182666666666667</v>
      </c>
    </row>
    <row r="93" spans="1:8" x14ac:dyDescent="0.25">
      <c r="A93" s="3">
        <v>40237</v>
      </c>
      <c r="B93" s="28">
        <v>0.80000000000000016</v>
      </c>
      <c r="C93" s="28">
        <v>6.7439999999999998</v>
      </c>
      <c r="D93" s="28">
        <v>2.645</v>
      </c>
      <c r="E93" s="4">
        <v>5.944</v>
      </c>
      <c r="F93" s="4">
        <v>1.845</v>
      </c>
      <c r="G93" s="4">
        <v>5.8810000000000002</v>
      </c>
      <c r="H93" s="4">
        <v>1.946</v>
      </c>
    </row>
    <row r="94" spans="1:8" x14ac:dyDescent="0.25">
      <c r="A94" s="3">
        <v>40268</v>
      </c>
      <c r="B94" s="28">
        <v>0.78260869565217406</v>
      </c>
      <c r="C94" s="28">
        <v>6.2990000000000004</v>
      </c>
      <c r="D94" s="28">
        <v>2.8839999999999999</v>
      </c>
      <c r="E94" s="4">
        <v>5.5163913043478274</v>
      </c>
      <c r="F94" s="4">
        <v>2.1013913043478261</v>
      </c>
      <c r="G94" s="4">
        <v>5.8364637681159417</v>
      </c>
      <c r="H94" s="4">
        <v>2.0584637681159421</v>
      </c>
    </row>
    <row r="95" spans="1:8" x14ac:dyDescent="0.25">
      <c r="A95" s="3">
        <v>40298</v>
      </c>
      <c r="B95" s="28">
        <v>0.69999999999999973</v>
      </c>
      <c r="C95" s="28">
        <v>6.5119999999999996</v>
      </c>
      <c r="D95" s="28">
        <v>2.2959999999999998</v>
      </c>
      <c r="E95" s="4">
        <v>5.8119999999999994</v>
      </c>
      <c r="F95" s="4">
        <v>1.5960000000000001</v>
      </c>
      <c r="G95" s="4">
        <v>5.7574637681159428</v>
      </c>
      <c r="H95" s="4">
        <v>1.847463768115942</v>
      </c>
    </row>
    <row r="96" spans="1:8" x14ac:dyDescent="0.25">
      <c r="A96" s="3">
        <v>40329</v>
      </c>
      <c r="B96" s="28">
        <v>0.64444444444444438</v>
      </c>
      <c r="C96" s="28">
        <v>6.2329999999999997</v>
      </c>
      <c r="D96" s="28">
        <v>2.4630000000000001</v>
      </c>
      <c r="E96" s="4">
        <v>5.5885555555555548</v>
      </c>
      <c r="F96" s="4">
        <v>1.8185555555555559</v>
      </c>
      <c r="G96" s="4">
        <v>5.6389822866344614</v>
      </c>
      <c r="H96" s="4">
        <v>1.838648953301127</v>
      </c>
    </row>
    <row r="97" spans="1:8" x14ac:dyDescent="0.25">
      <c r="A97" s="3">
        <v>40359</v>
      </c>
      <c r="B97" s="28">
        <v>0.5</v>
      </c>
      <c r="C97" s="28">
        <v>6.258</v>
      </c>
      <c r="D97" s="28">
        <v>2.827</v>
      </c>
      <c r="E97" s="4">
        <v>5.758</v>
      </c>
      <c r="F97" s="4">
        <v>2.327</v>
      </c>
      <c r="G97" s="4">
        <v>5.7195185185185187</v>
      </c>
      <c r="H97" s="4">
        <v>1.9138518518518519</v>
      </c>
    </row>
    <row r="98" spans="1:8" x14ac:dyDescent="0.25">
      <c r="A98" s="3">
        <v>40390</v>
      </c>
      <c r="B98" s="28">
        <v>0.5</v>
      </c>
      <c r="C98" s="28">
        <v>6.149</v>
      </c>
      <c r="D98" s="28">
        <v>2.601</v>
      </c>
      <c r="E98" s="4">
        <v>5.649</v>
      </c>
      <c r="F98" s="4">
        <v>2.101</v>
      </c>
      <c r="G98" s="4">
        <v>5.6651851851851847</v>
      </c>
      <c r="H98" s="4">
        <v>2.0821851851851849</v>
      </c>
    </row>
    <row r="99" spans="1:8" x14ac:dyDescent="0.25">
      <c r="A99" s="3">
        <v>40421</v>
      </c>
      <c r="B99" s="28">
        <v>0.5</v>
      </c>
      <c r="C99" s="28">
        <v>6.3410000000000002</v>
      </c>
      <c r="D99" s="28">
        <v>2.1419999999999999</v>
      </c>
      <c r="E99" s="4">
        <v>5.8410000000000002</v>
      </c>
      <c r="F99" s="4">
        <v>1.6419999999999999</v>
      </c>
      <c r="G99" s="4">
        <v>5.7493333333333334</v>
      </c>
      <c r="H99" s="4">
        <v>2.023333333333333</v>
      </c>
    </row>
    <row r="100" spans="1:8" x14ac:dyDescent="0.25">
      <c r="A100" s="3">
        <v>40451</v>
      </c>
      <c r="B100" s="28">
        <v>0.5</v>
      </c>
      <c r="C100" s="28">
        <v>6.0259999999999998</v>
      </c>
      <c r="D100" s="28">
        <v>2.7090000000000001</v>
      </c>
      <c r="E100" s="4">
        <v>5.5259999999999998</v>
      </c>
      <c r="F100" s="4">
        <v>2.2090000000000001</v>
      </c>
      <c r="G100" s="4">
        <v>5.6720000000000006</v>
      </c>
      <c r="H100" s="4">
        <v>1.984</v>
      </c>
    </row>
    <row r="101" spans="1:8" x14ac:dyDescent="0.25">
      <c r="A101" s="3">
        <v>40482</v>
      </c>
      <c r="B101" s="28">
        <v>0.55714285714285694</v>
      </c>
      <c r="C101" s="28">
        <v>5.9260000000000002</v>
      </c>
      <c r="D101" s="28">
        <v>2.88</v>
      </c>
      <c r="E101" s="4">
        <v>5.3688571428571432</v>
      </c>
      <c r="F101" s="4">
        <v>2.322857142857143</v>
      </c>
      <c r="G101" s="4">
        <v>5.5786190476190471</v>
      </c>
      <c r="H101" s="4">
        <v>2.057952380952381</v>
      </c>
    </row>
    <row r="102" spans="1:8" x14ac:dyDescent="0.25">
      <c r="A102" s="3">
        <v>40512</v>
      </c>
      <c r="B102" s="28">
        <v>0.69999999999999973</v>
      </c>
      <c r="C102" s="28">
        <v>6.3159999999999998</v>
      </c>
      <c r="D102" s="28">
        <v>2.8279999999999998</v>
      </c>
      <c r="E102" s="4">
        <v>5.6159999999999997</v>
      </c>
      <c r="F102" s="4">
        <v>2.1280000000000001</v>
      </c>
      <c r="G102" s="4">
        <v>5.503619047619047</v>
      </c>
      <c r="H102" s="4">
        <v>2.2199523809523809</v>
      </c>
    </row>
    <row r="103" spans="1:8" x14ac:dyDescent="0.25">
      <c r="A103" s="3">
        <v>40543</v>
      </c>
      <c r="B103" s="28">
        <v>0.69999999999999973</v>
      </c>
      <c r="C103" s="28">
        <v>5.6710000000000003</v>
      </c>
      <c r="D103" s="28">
        <v>2.9129999999999998</v>
      </c>
      <c r="E103" s="4">
        <v>4.9710000000000001</v>
      </c>
      <c r="F103" s="4">
        <v>2.2130000000000001</v>
      </c>
      <c r="G103" s="4">
        <v>5.3186190476190474</v>
      </c>
      <c r="H103" s="4">
        <v>2.221285714285715</v>
      </c>
    </row>
    <row r="104" spans="1:8" x14ac:dyDescent="0.25">
      <c r="A104" s="3">
        <v>40574</v>
      </c>
      <c r="B104" s="28">
        <v>0.69999999999999973</v>
      </c>
      <c r="C104" s="28">
        <v>5.8869999999999996</v>
      </c>
      <c r="D104" s="28">
        <v>2.4900000000000002</v>
      </c>
      <c r="E104" s="4">
        <v>5.1869999999999994</v>
      </c>
      <c r="F104" s="4">
        <v>1.79</v>
      </c>
      <c r="G104" s="4">
        <v>5.258</v>
      </c>
      <c r="H104" s="4">
        <v>2.0436666666666672</v>
      </c>
    </row>
    <row r="105" spans="1:8" x14ac:dyDescent="0.25">
      <c r="A105" s="3">
        <v>40602</v>
      </c>
      <c r="B105" s="28">
        <v>0.69999999999999973</v>
      </c>
      <c r="C105" s="28">
        <v>6.3010000000000002</v>
      </c>
      <c r="D105" s="28">
        <v>2.302</v>
      </c>
      <c r="E105" s="4">
        <v>5.6010000000000009</v>
      </c>
      <c r="F105" s="4">
        <v>1.6020000000000001</v>
      </c>
      <c r="G105" s="4">
        <v>5.2530000000000001</v>
      </c>
      <c r="H105" s="4">
        <v>1.868333333333333</v>
      </c>
    </row>
    <row r="106" spans="1:8" x14ac:dyDescent="0.25">
      <c r="A106" s="3">
        <v>40633</v>
      </c>
      <c r="B106" s="28">
        <v>0.69999999999999973</v>
      </c>
      <c r="C106" s="28">
        <v>6.0739999999999998</v>
      </c>
      <c r="D106" s="28">
        <v>2.5920000000000001</v>
      </c>
      <c r="E106" s="4">
        <v>5.3740000000000014</v>
      </c>
      <c r="F106" s="4">
        <v>1.8919999999999999</v>
      </c>
      <c r="G106" s="4">
        <v>5.3873333333333342</v>
      </c>
      <c r="H106" s="4">
        <v>1.7613333333333341</v>
      </c>
    </row>
    <row r="107" spans="1:8" x14ac:dyDescent="0.25">
      <c r="A107" s="3">
        <v>40663</v>
      </c>
      <c r="B107" s="28">
        <v>0.8805555555555552</v>
      </c>
      <c r="C107" s="28">
        <v>6.0380000000000003</v>
      </c>
      <c r="D107" s="28">
        <v>2.7080000000000002</v>
      </c>
      <c r="E107" s="4">
        <v>5.1574444444444447</v>
      </c>
      <c r="F107" s="4">
        <v>1.8274444444444451</v>
      </c>
      <c r="G107" s="4">
        <v>5.3774814814814818</v>
      </c>
      <c r="H107" s="4">
        <v>1.773814814814815</v>
      </c>
    </row>
    <row r="108" spans="1:8" x14ac:dyDescent="0.25">
      <c r="A108" s="3">
        <v>40694</v>
      </c>
      <c r="B108" s="28">
        <v>0.94999999999999962</v>
      </c>
      <c r="C108" s="28">
        <v>6.4779999999999998</v>
      </c>
      <c r="D108" s="28">
        <v>2.2530000000000001</v>
      </c>
      <c r="E108" s="4">
        <v>5.5279999999999996</v>
      </c>
      <c r="F108" s="4">
        <v>1.3029999999999999</v>
      </c>
      <c r="G108" s="4">
        <v>5.353148148148148</v>
      </c>
      <c r="H108" s="4">
        <v>1.6741481481481491</v>
      </c>
    </row>
    <row r="109" spans="1:8" x14ac:dyDescent="0.25">
      <c r="A109" s="3">
        <v>40724</v>
      </c>
      <c r="B109" s="28">
        <v>0.94999999999999962</v>
      </c>
      <c r="C109" s="28">
        <v>6.3460000000000001</v>
      </c>
      <c r="D109" s="28">
        <v>2.1110000000000002</v>
      </c>
      <c r="E109" s="4">
        <v>5.3960000000000008</v>
      </c>
      <c r="F109" s="4">
        <v>1.161</v>
      </c>
      <c r="G109" s="4">
        <v>5.3604814814814814</v>
      </c>
      <c r="H109" s="4">
        <v>1.4304814814814819</v>
      </c>
    </row>
    <row r="110" spans="1:8" x14ac:dyDescent="0.25">
      <c r="A110" s="3">
        <v>40755</v>
      </c>
      <c r="B110" s="28">
        <v>1.14047619047619</v>
      </c>
      <c r="C110" s="28">
        <v>6.5250000000000004</v>
      </c>
      <c r="D110" s="28">
        <v>2.7509999999999999</v>
      </c>
      <c r="E110" s="4">
        <v>5.3845238095238104</v>
      </c>
      <c r="F110" s="4">
        <v>1.6105238095238099</v>
      </c>
      <c r="G110" s="4">
        <v>5.4361746031746039</v>
      </c>
      <c r="H110" s="4">
        <v>1.358174603174604</v>
      </c>
    </row>
    <row r="111" spans="1:8" x14ac:dyDescent="0.25">
      <c r="A111" s="3">
        <v>40786</v>
      </c>
      <c r="B111" s="28">
        <v>1.182608695652174</v>
      </c>
      <c r="C111" s="28">
        <v>6.6849999999999996</v>
      </c>
      <c r="D111" s="28">
        <v>2.3559999999999999</v>
      </c>
      <c r="E111" s="4">
        <v>5.5023913043478254</v>
      </c>
      <c r="F111" s="4">
        <v>1.1733913043478259</v>
      </c>
      <c r="G111" s="4">
        <v>5.4276383712905458</v>
      </c>
      <c r="H111" s="4">
        <v>1.3149717046238789</v>
      </c>
    </row>
    <row r="112" spans="1:8" x14ac:dyDescent="0.25">
      <c r="A112" s="3">
        <v>40816</v>
      </c>
      <c r="B112" s="28">
        <v>1.05</v>
      </c>
      <c r="C112" s="28">
        <v>6.4020000000000001</v>
      </c>
      <c r="D112" s="28">
        <v>2.8359999999999999</v>
      </c>
      <c r="E112" s="4">
        <v>5.3520000000000003</v>
      </c>
      <c r="F112" s="4">
        <v>1.786</v>
      </c>
      <c r="G112" s="4">
        <v>5.4129717046238781</v>
      </c>
      <c r="H112" s="4">
        <v>1.5233050379572119</v>
      </c>
    </row>
    <row r="113" spans="1:8" x14ac:dyDescent="0.25">
      <c r="A113" s="3">
        <v>40847</v>
      </c>
      <c r="B113" s="28">
        <v>1</v>
      </c>
      <c r="C113" s="28">
        <v>6.4740000000000002</v>
      </c>
      <c r="D113" s="28">
        <v>2.726</v>
      </c>
      <c r="E113" s="4">
        <v>5.4740000000000002</v>
      </c>
      <c r="F113" s="4">
        <v>1.726</v>
      </c>
      <c r="G113" s="4">
        <v>5.4427971014492753</v>
      </c>
      <c r="H113" s="4">
        <v>1.5617971014492751</v>
      </c>
    </row>
    <row r="114" spans="1:8" x14ac:dyDescent="0.25">
      <c r="A114" s="3">
        <v>40877</v>
      </c>
      <c r="B114" s="28">
        <v>0.69772727272727297</v>
      </c>
      <c r="C114" s="28">
        <v>6.899</v>
      </c>
      <c r="D114" s="28">
        <v>2.7170000000000001</v>
      </c>
      <c r="E114" s="4">
        <v>6.2012727272727268</v>
      </c>
      <c r="F114" s="4">
        <v>2.0192727272727269</v>
      </c>
      <c r="G114" s="4">
        <v>5.6757575757575758</v>
      </c>
      <c r="H114" s="4">
        <v>1.8437575757575759</v>
      </c>
    </row>
    <row r="115" spans="1:8" x14ac:dyDescent="0.25">
      <c r="A115" s="3">
        <v>40908</v>
      </c>
      <c r="B115" s="28">
        <v>0.42380952380952391</v>
      </c>
      <c r="C115" s="28">
        <v>6.2839999999999998</v>
      </c>
      <c r="D115" s="28">
        <v>3.1019999999999999</v>
      </c>
      <c r="E115" s="4">
        <v>5.8601904761904757</v>
      </c>
      <c r="F115" s="4">
        <v>2.6781904761904758</v>
      </c>
      <c r="G115" s="4">
        <v>5.8451544011544003</v>
      </c>
      <c r="H115" s="4">
        <v>2.141154401154401</v>
      </c>
    </row>
    <row r="116" spans="1:8" x14ac:dyDescent="0.25">
      <c r="A116" s="3">
        <v>40939</v>
      </c>
      <c r="B116" s="28">
        <v>0.29999999999999988</v>
      </c>
      <c r="C116" s="28">
        <v>6.5369999999999999</v>
      </c>
      <c r="D116" s="28">
        <v>3.214</v>
      </c>
      <c r="E116" s="4">
        <v>6.2370000000000001</v>
      </c>
      <c r="F116" s="4">
        <v>2.9140000000000001</v>
      </c>
      <c r="G116" s="4">
        <v>6.0994877344877354</v>
      </c>
      <c r="H116" s="4">
        <v>2.5371544011544009</v>
      </c>
    </row>
    <row r="117" spans="1:8" x14ac:dyDescent="0.25">
      <c r="A117" s="3">
        <v>40968</v>
      </c>
      <c r="B117" s="28">
        <v>0.29999999999999988</v>
      </c>
      <c r="C117" s="28">
        <v>7.0430000000000001</v>
      </c>
      <c r="D117" s="28">
        <v>2.3980000000000001</v>
      </c>
      <c r="E117" s="4">
        <v>6.7430000000000003</v>
      </c>
      <c r="F117" s="4">
        <v>2.0979999999999999</v>
      </c>
      <c r="G117" s="4">
        <v>6.2800634920634906</v>
      </c>
      <c r="H117" s="4">
        <v>2.563396825396826</v>
      </c>
    </row>
    <row r="118" spans="1:8" x14ac:dyDescent="0.25">
      <c r="A118" s="3">
        <v>40999</v>
      </c>
      <c r="B118" s="28">
        <v>0.29999999999999988</v>
      </c>
      <c r="C118" s="28">
        <v>6.8929999999999998</v>
      </c>
      <c r="D118" s="28">
        <v>2.88</v>
      </c>
      <c r="E118" s="4">
        <v>6.593</v>
      </c>
      <c r="F118" s="4">
        <v>2.58</v>
      </c>
      <c r="G118" s="4">
        <v>6.5243333333333338</v>
      </c>
      <c r="H118" s="4">
        <v>2.5306666666666668</v>
      </c>
    </row>
    <row r="119" spans="1:8" x14ac:dyDescent="0.25">
      <c r="A119" s="3">
        <v>41029</v>
      </c>
      <c r="B119" s="28">
        <v>0.29999999999999988</v>
      </c>
      <c r="C119" s="28">
        <v>6.8609999999999998</v>
      </c>
      <c r="D119" s="28">
        <v>2.1030000000000002</v>
      </c>
      <c r="E119" s="4">
        <v>6.5609999999999999</v>
      </c>
      <c r="F119" s="4">
        <v>1.8029999999999999</v>
      </c>
      <c r="G119" s="4">
        <v>6.6323333333333334</v>
      </c>
      <c r="H119" s="4">
        <v>2.160333333333333</v>
      </c>
    </row>
    <row r="120" spans="1:8" x14ac:dyDescent="0.25">
      <c r="A120" s="3">
        <v>41060</v>
      </c>
      <c r="B120" s="28">
        <v>0.27894736842105261</v>
      </c>
      <c r="C120" s="28">
        <v>6.5129999999999999</v>
      </c>
      <c r="D120" s="28">
        <v>1.8660000000000001</v>
      </c>
      <c r="E120" s="4">
        <v>6.2340526315789484</v>
      </c>
      <c r="F120" s="4">
        <v>1.587052631578947</v>
      </c>
      <c r="G120" s="4">
        <v>6.4626842105263158</v>
      </c>
      <c r="H120" s="4">
        <v>1.990017543859649</v>
      </c>
    </row>
    <row r="121" spans="1:8" x14ac:dyDescent="0.25">
      <c r="A121" s="3">
        <v>41090</v>
      </c>
      <c r="B121" s="28">
        <v>5.000000000000001E-2</v>
      </c>
      <c r="C121" s="28">
        <v>6.6269999999999998</v>
      </c>
      <c r="D121" s="28">
        <v>2.2200000000000002</v>
      </c>
      <c r="E121" s="4">
        <v>6.577</v>
      </c>
      <c r="F121" s="4">
        <v>2.17</v>
      </c>
      <c r="G121" s="4">
        <v>6.4573508771929831</v>
      </c>
      <c r="H121" s="4">
        <v>1.853350877192983</v>
      </c>
    </row>
    <row r="122" spans="1:8" x14ac:dyDescent="0.25">
      <c r="A122" s="3">
        <v>41121</v>
      </c>
      <c r="B122" s="28">
        <v>-0.1545454545454546</v>
      </c>
      <c r="C122" s="28">
        <v>6.5970000000000004</v>
      </c>
      <c r="D122" s="28">
        <v>1.7090000000000001</v>
      </c>
      <c r="E122" s="4">
        <v>6.7515454545454547</v>
      </c>
      <c r="F122" s="4">
        <v>1.8635454545454551</v>
      </c>
      <c r="G122" s="4">
        <v>6.5208660287081344</v>
      </c>
      <c r="H122" s="4">
        <v>1.873532695374801</v>
      </c>
    </row>
    <row r="123" spans="1:8" x14ac:dyDescent="0.25">
      <c r="A123" s="3">
        <v>41152</v>
      </c>
      <c r="B123" s="28">
        <v>-0.20000000000000009</v>
      </c>
      <c r="C123" s="28">
        <v>6.6120000000000001</v>
      </c>
      <c r="D123" s="28">
        <v>2.0070000000000001</v>
      </c>
      <c r="E123" s="4">
        <v>6.8120000000000003</v>
      </c>
      <c r="F123" s="4">
        <v>2.2069999999999999</v>
      </c>
      <c r="G123" s="4">
        <v>6.7135151515151534</v>
      </c>
      <c r="H123" s="4">
        <v>2.0801818181818179</v>
      </c>
    </row>
    <row r="124" spans="1:8" x14ac:dyDescent="0.25">
      <c r="A124" s="3">
        <v>41182</v>
      </c>
      <c r="B124" s="28">
        <v>-0.2</v>
      </c>
      <c r="C124" s="28">
        <v>6.3280000000000003</v>
      </c>
      <c r="D124" s="28">
        <v>2.4940000000000002</v>
      </c>
      <c r="E124" s="4">
        <v>6.5279999999999996</v>
      </c>
      <c r="F124" s="4">
        <v>2.694</v>
      </c>
      <c r="G124" s="4">
        <v>6.6971818181818179</v>
      </c>
      <c r="H124" s="4">
        <v>2.2548484848484849</v>
      </c>
    </row>
    <row r="125" spans="1:8" x14ac:dyDescent="0.25">
      <c r="A125" s="3">
        <v>41213</v>
      </c>
      <c r="B125" s="28">
        <v>-0.20000000000000009</v>
      </c>
      <c r="C125" s="28">
        <v>6.5910000000000002</v>
      </c>
      <c r="D125" s="28">
        <v>2.2789999999999999</v>
      </c>
      <c r="E125" s="4">
        <v>6.7910000000000004</v>
      </c>
      <c r="F125" s="4">
        <v>2.4790000000000001</v>
      </c>
      <c r="G125" s="4">
        <v>6.7103333333333337</v>
      </c>
      <c r="H125" s="4">
        <v>2.46</v>
      </c>
    </row>
    <row r="126" spans="1:8" x14ac:dyDescent="0.25">
      <c r="A126" s="3">
        <v>41243</v>
      </c>
      <c r="B126" s="28">
        <v>-0.20000000000000009</v>
      </c>
      <c r="C126" s="28">
        <v>6.5640000000000001</v>
      </c>
      <c r="D126" s="28">
        <v>2.3740000000000001</v>
      </c>
      <c r="E126" s="4">
        <v>6.7640000000000002</v>
      </c>
      <c r="F126" s="4">
        <v>2.5739999999999998</v>
      </c>
      <c r="G126" s="4">
        <v>6.6943333333333328</v>
      </c>
      <c r="H126" s="4">
        <v>2.582333333333334</v>
      </c>
    </row>
    <row r="127" spans="1:8" x14ac:dyDescent="0.25">
      <c r="A127" s="3">
        <v>41274</v>
      </c>
      <c r="B127" s="28">
        <v>-0.2</v>
      </c>
      <c r="C127" s="28">
        <v>5.52</v>
      </c>
      <c r="D127" s="28">
        <v>2.742</v>
      </c>
      <c r="E127" s="4">
        <v>5.72</v>
      </c>
      <c r="F127" s="4">
        <v>2.9420000000000002</v>
      </c>
      <c r="G127" s="4">
        <v>6.4250000000000007</v>
      </c>
      <c r="H127" s="4">
        <v>2.665</v>
      </c>
    </row>
    <row r="128" spans="1:8" x14ac:dyDescent="0.25">
      <c r="A128" s="3">
        <v>41305</v>
      </c>
      <c r="B128" s="28">
        <v>-0.1772727272727273</v>
      </c>
      <c r="C128" s="28">
        <v>6.0979999999999999</v>
      </c>
      <c r="D128" s="28">
        <v>2.1880000000000002</v>
      </c>
      <c r="E128" s="4">
        <v>6.2752727272727276</v>
      </c>
      <c r="F128" s="4">
        <v>2.365272727272727</v>
      </c>
      <c r="G128" s="4">
        <v>6.2530909090909104</v>
      </c>
      <c r="H128" s="4">
        <v>2.6270909090909091</v>
      </c>
    </row>
    <row r="129" spans="1:8" x14ac:dyDescent="0.25">
      <c r="A129" s="3">
        <v>41333</v>
      </c>
      <c r="B129" s="28">
        <v>-0.1</v>
      </c>
      <c r="C129" s="28">
        <v>6.9370000000000003</v>
      </c>
      <c r="D129" s="28">
        <v>1.958</v>
      </c>
      <c r="E129" s="4">
        <v>7.0369999999999999</v>
      </c>
      <c r="F129" s="4">
        <v>2.0579999999999998</v>
      </c>
      <c r="G129" s="4">
        <v>6.3440909090909088</v>
      </c>
      <c r="H129" s="4">
        <v>2.455090909090909</v>
      </c>
    </row>
    <row r="130" spans="1:8" x14ac:dyDescent="0.25">
      <c r="A130" s="3">
        <v>41364</v>
      </c>
      <c r="B130" s="28">
        <v>-0.1</v>
      </c>
      <c r="C130" s="28">
        <v>5.5659999999999998</v>
      </c>
      <c r="D130" s="28">
        <v>2.3849999999999998</v>
      </c>
      <c r="E130" s="4">
        <v>5.6659999999999986</v>
      </c>
      <c r="F130" s="4">
        <v>2.4849999999999999</v>
      </c>
      <c r="G130" s="4">
        <v>6.326090909090909</v>
      </c>
      <c r="H130" s="4">
        <v>2.302757575757576</v>
      </c>
    </row>
    <row r="131" spans="1:8" x14ac:dyDescent="0.25">
      <c r="A131" s="3">
        <v>41394</v>
      </c>
      <c r="B131" s="28">
        <v>-0.1</v>
      </c>
      <c r="C131" s="28">
        <v>6.0609999999999999</v>
      </c>
      <c r="D131" s="28">
        <v>1.4339999999999999</v>
      </c>
      <c r="E131" s="4">
        <v>6.1609999999999996</v>
      </c>
      <c r="F131" s="4">
        <v>1.534</v>
      </c>
      <c r="G131" s="4">
        <v>6.2879999999999994</v>
      </c>
      <c r="H131" s="4">
        <v>2.0256666666666669</v>
      </c>
    </row>
    <row r="132" spans="1:8" x14ac:dyDescent="0.25">
      <c r="A132" s="3">
        <v>41425</v>
      </c>
      <c r="B132" s="28">
        <v>-0.1</v>
      </c>
      <c r="C132" s="28">
        <v>6.2990000000000004</v>
      </c>
      <c r="D132" s="28">
        <v>1.367</v>
      </c>
      <c r="E132" s="4">
        <v>6.399</v>
      </c>
      <c r="F132" s="4">
        <v>1.4670000000000001</v>
      </c>
      <c r="G132" s="4">
        <v>6.075333333333333</v>
      </c>
      <c r="H132" s="4">
        <v>1.8286666666666671</v>
      </c>
    </row>
    <row r="133" spans="1:8" x14ac:dyDescent="0.25">
      <c r="A133" s="3">
        <v>41455</v>
      </c>
      <c r="B133" s="28">
        <v>-0.1</v>
      </c>
      <c r="C133" s="28">
        <v>6.3140000000000001</v>
      </c>
      <c r="D133" s="28">
        <v>1.95</v>
      </c>
      <c r="E133" s="4">
        <v>6.4139999999999997</v>
      </c>
      <c r="F133" s="4">
        <v>2.0499999999999998</v>
      </c>
      <c r="G133" s="4">
        <v>6.3246666666666664</v>
      </c>
      <c r="H133" s="4">
        <v>1.6836666666666671</v>
      </c>
    </row>
    <row r="134" spans="1:8" x14ac:dyDescent="0.25">
      <c r="A134" s="3">
        <v>41486</v>
      </c>
      <c r="B134" s="28">
        <v>-0.1</v>
      </c>
      <c r="C134" s="28">
        <v>5.9489999999999998</v>
      </c>
      <c r="D134" s="28">
        <v>1.69</v>
      </c>
      <c r="E134" s="4">
        <v>6.0489999999999986</v>
      </c>
      <c r="F134" s="4">
        <v>1.79</v>
      </c>
      <c r="G134" s="4">
        <v>6.2873333333333328</v>
      </c>
      <c r="H134" s="4">
        <v>1.7689999999999999</v>
      </c>
    </row>
    <row r="135" spans="1:8" x14ac:dyDescent="0.25">
      <c r="A135" s="3">
        <v>41517</v>
      </c>
      <c r="B135" s="28">
        <v>-0.1</v>
      </c>
      <c r="C135" s="28">
        <v>6.226</v>
      </c>
      <c r="D135" s="28">
        <v>1.2529999999999999</v>
      </c>
      <c r="E135" s="4">
        <v>6.3259999999999996</v>
      </c>
      <c r="F135" s="4">
        <v>1.353</v>
      </c>
      <c r="G135" s="4">
        <v>6.262999999999999</v>
      </c>
      <c r="H135" s="4">
        <v>1.7310000000000001</v>
      </c>
    </row>
    <row r="136" spans="1:8" x14ac:dyDescent="0.25">
      <c r="A136" s="3">
        <v>41547</v>
      </c>
      <c r="B136" s="28">
        <v>-0.1</v>
      </c>
      <c r="C136" s="28">
        <v>5.7809999999999997</v>
      </c>
      <c r="D136" s="28">
        <v>1.9470000000000001</v>
      </c>
      <c r="E136" s="4">
        <v>5.8809999999999993</v>
      </c>
      <c r="F136" s="4">
        <v>2.0470000000000002</v>
      </c>
      <c r="G136" s="4">
        <v>6.0853333333333337</v>
      </c>
      <c r="H136" s="4">
        <v>1.73</v>
      </c>
    </row>
    <row r="137" spans="1:8" x14ac:dyDescent="0.25">
      <c r="A137" s="3">
        <v>41578</v>
      </c>
      <c r="B137" s="28">
        <v>-0.1</v>
      </c>
      <c r="C137" s="28">
        <v>6.5469999999999997</v>
      </c>
      <c r="D137" s="28">
        <v>2.4990000000000001</v>
      </c>
      <c r="E137" s="4">
        <v>6.6469999999999994</v>
      </c>
      <c r="F137" s="4">
        <v>2.5990000000000002</v>
      </c>
      <c r="G137" s="4">
        <v>6.2846666666666664</v>
      </c>
      <c r="H137" s="4">
        <v>1.999666666666666</v>
      </c>
    </row>
    <row r="138" spans="1:8" x14ac:dyDescent="0.25">
      <c r="A138" s="3">
        <v>41608</v>
      </c>
      <c r="B138" s="28">
        <v>-0.1</v>
      </c>
      <c r="C138" s="28">
        <v>6.0250000000000004</v>
      </c>
      <c r="D138" s="28">
        <v>2.044</v>
      </c>
      <c r="E138" s="4">
        <v>6.125</v>
      </c>
      <c r="F138" s="4">
        <v>2.1440000000000001</v>
      </c>
      <c r="G138" s="4">
        <v>6.2176666666666662</v>
      </c>
      <c r="H138" s="4">
        <v>2.2633333333333332</v>
      </c>
    </row>
    <row r="139" spans="1:8" x14ac:dyDescent="0.25">
      <c r="A139" s="3">
        <v>41639</v>
      </c>
      <c r="B139" s="28">
        <v>-0.1</v>
      </c>
      <c r="C139" s="28">
        <v>5.4740000000000002</v>
      </c>
      <c r="D139" s="28">
        <v>1.865</v>
      </c>
      <c r="E139" s="4">
        <v>5.5739999999999998</v>
      </c>
      <c r="F139" s="4">
        <v>1.9650000000000001</v>
      </c>
      <c r="G139" s="4">
        <v>6.1153333333333322</v>
      </c>
      <c r="H139" s="4">
        <v>2.2360000000000002</v>
      </c>
    </row>
    <row r="140" spans="1:8" x14ac:dyDescent="0.25">
      <c r="A140" s="3">
        <v>41670</v>
      </c>
      <c r="B140" s="28">
        <v>-0.1</v>
      </c>
      <c r="C140" s="28">
        <v>5.899</v>
      </c>
      <c r="D140" s="28">
        <v>1.3979999999999999</v>
      </c>
      <c r="E140" s="4">
        <v>5.9989999999999997</v>
      </c>
      <c r="F140" s="4">
        <v>1.498</v>
      </c>
      <c r="G140" s="4">
        <v>5.8993333333333338</v>
      </c>
      <c r="H140" s="4">
        <v>1.869</v>
      </c>
    </row>
    <row r="141" spans="1:8" x14ac:dyDescent="0.25">
      <c r="A141" s="3">
        <v>41698</v>
      </c>
      <c r="B141" s="28">
        <v>-0.1</v>
      </c>
      <c r="C141" s="28">
        <v>5.9779999999999998</v>
      </c>
      <c r="D141" s="28">
        <v>1.403</v>
      </c>
      <c r="E141" s="4">
        <v>6.0779999999999994</v>
      </c>
      <c r="F141" s="4">
        <v>1.5029999999999999</v>
      </c>
      <c r="G141" s="4">
        <v>5.8836666666666666</v>
      </c>
      <c r="H141" s="4">
        <v>1.6553333333333331</v>
      </c>
    </row>
    <row r="142" spans="1:8" x14ac:dyDescent="0.25">
      <c r="A142" s="3">
        <v>41729</v>
      </c>
      <c r="B142" s="28">
        <v>-0.1</v>
      </c>
      <c r="C142" s="28">
        <v>4.0880000000000001</v>
      </c>
      <c r="D142" s="28">
        <v>1.649</v>
      </c>
      <c r="E142" s="4">
        <v>4.1879999999999997</v>
      </c>
      <c r="F142" s="4">
        <v>1.7490000000000001</v>
      </c>
      <c r="G142" s="4">
        <v>5.4216666666666669</v>
      </c>
      <c r="H142" s="4">
        <v>1.583333333333333</v>
      </c>
    </row>
    <row r="143" spans="1:8" x14ac:dyDescent="0.25">
      <c r="A143" s="3">
        <v>41759</v>
      </c>
      <c r="B143" s="28">
        <v>-6.8421052631578952E-2</v>
      </c>
      <c r="C143" s="28">
        <v>5.6820000000000004</v>
      </c>
      <c r="D143" s="28">
        <v>2.0089999999999999</v>
      </c>
      <c r="E143" s="4">
        <v>5.7504210526315793</v>
      </c>
      <c r="F143" s="4">
        <v>2.0774210526315788</v>
      </c>
      <c r="G143" s="4">
        <v>5.3388070175438598</v>
      </c>
      <c r="H143" s="4">
        <v>1.776473684210526</v>
      </c>
    </row>
    <row r="144" spans="1:8" x14ac:dyDescent="0.25">
      <c r="A144" s="3">
        <v>41790</v>
      </c>
      <c r="B144" s="28">
        <v>5.0000000000000017E-2</v>
      </c>
      <c r="C144" s="28">
        <v>5.6280000000000001</v>
      </c>
      <c r="D144" s="28">
        <v>1.669</v>
      </c>
      <c r="E144" s="4">
        <v>5.5780000000000003</v>
      </c>
      <c r="F144" s="4">
        <v>1.619</v>
      </c>
      <c r="G144" s="4">
        <v>5.1721403508771937</v>
      </c>
      <c r="H144" s="4">
        <v>1.8151403508771931</v>
      </c>
    </row>
    <row r="145" spans="1:8" x14ac:dyDescent="0.25">
      <c r="A145" s="3">
        <v>41820</v>
      </c>
      <c r="B145" s="28">
        <v>5.0000000000000017E-2</v>
      </c>
      <c r="C145" s="28">
        <v>5.335</v>
      </c>
      <c r="D145" s="28">
        <v>1.837</v>
      </c>
      <c r="E145" s="4">
        <v>5.2850000000000001</v>
      </c>
      <c r="F145" s="4">
        <v>1.7869999999999999</v>
      </c>
      <c r="G145" s="4">
        <v>5.5378070175438596</v>
      </c>
      <c r="H145" s="4">
        <v>1.827807017543859</v>
      </c>
    </row>
    <row r="146" spans="1:8" x14ac:dyDescent="0.25">
      <c r="A146" s="3">
        <v>41851</v>
      </c>
      <c r="B146" s="28">
        <v>5.0000000000000017E-2</v>
      </c>
      <c r="C146" s="28">
        <v>5.5170000000000003</v>
      </c>
      <c r="D146" s="28">
        <v>1.7849999999999999</v>
      </c>
      <c r="E146" s="4">
        <v>5.4670000000000014</v>
      </c>
      <c r="F146" s="4">
        <v>1.7350000000000001</v>
      </c>
      <c r="G146" s="4">
        <v>5.4433333333333316</v>
      </c>
      <c r="H146" s="4">
        <v>1.713666666666666</v>
      </c>
    </row>
    <row r="147" spans="1:8" x14ac:dyDescent="0.25">
      <c r="A147" s="3">
        <v>41882</v>
      </c>
      <c r="B147" s="28">
        <v>5.000000000000001E-2</v>
      </c>
      <c r="C147" s="28">
        <v>5.0659999999999998</v>
      </c>
      <c r="D147" s="28">
        <v>1.4510000000000001</v>
      </c>
      <c r="E147" s="4">
        <v>5.016</v>
      </c>
      <c r="F147" s="4">
        <v>1.401</v>
      </c>
      <c r="G147" s="4">
        <v>5.2560000000000002</v>
      </c>
      <c r="H147" s="4">
        <v>1.641</v>
      </c>
    </row>
    <row r="148" spans="1:8" x14ac:dyDescent="0.25">
      <c r="A148" s="3">
        <v>41912</v>
      </c>
      <c r="B148" s="28">
        <v>-3.1818181818181822E-2</v>
      </c>
      <c r="C148" s="28">
        <v>4.1449999999999996</v>
      </c>
      <c r="D148" s="28">
        <v>1.6559999999999999</v>
      </c>
      <c r="E148" s="4">
        <v>4.1768181818181818</v>
      </c>
      <c r="F148" s="4">
        <v>1.6878181818181821</v>
      </c>
      <c r="G148" s="4">
        <v>4.8866060606060602</v>
      </c>
      <c r="H148" s="4">
        <v>1.607939393939394</v>
      </c>
    </row>
    <row r="149" spans="1:8" x14ac:dyDescent="0.25">
      <c r="A149" s="3">
        <v>41943</v>
      </c>
      <c r="B149" s="28">
        <v>-5.0000000000000017E-2</v>
      </c>
      <c r="C149" s="28">
        <v>5.4470000000000001</v>
      </c>
      <c r="D149" s="28">
        <v>1.46</v>
      </c>
      <c r="E149" s="4">
        <v>5.4969999999999999</v>
      </c>
      <c r="F149" s="4">
        <v>1.51</v>
      </c>
      <c r="G149" s="4">
        <v>4.8966060606060609</v>
      </c>
      <c r="H149" s="4">
        <v>1.532939393939394</v>
      </c>
    </row>
    <row r="150" spans="1:8" x14ac:dyDescent="0.25">
      <c r="A150" s="3">
        <v>41973</v>
      </c>
      <c r="B150" s="28">
        <v>-5.000000000000001E-2</v>
      </c>
      <c r="C150" s="28">
        <v>5.5030000000000001</v>
      </c>
      <c r="D150" s="28">
        <v>1.147</v>
      </c>
      <c r="E150" s="4">
        <v>5.5529999999999999</v>
      </c>
      <c r="F150" s="4">
        <v>1.1970000000000001</v>
      </c>
      <c r="G150" s="4">
        <v>5.0756060606060602</v>
      </c>
      <c r="H150" s="4">
        <v>1.464939393939394</v>
      </c>
    </row>
    <row r="151" spans="1:8" x14ac:dyDescent="0.25">
      <c r="A151" s="3">
        <v>42004</v>
      </c>
      <c r="B151" s="28">
        <v>-5.0000000000000017E-2</v>
      </c>
      <c r="C151" s="28">
        <v>4.1349999999999998</v>
      </c>
      <c r="D151" s="28">
        <v>1.9870000000000001</v>
      </c>
      <c r="E151" s="4">
        <v>4.1849999999999996</v>
      </c>
      <c r="F151" s="4">
        <v>2.0369999999999999</v>
      </c>
      <c r="G151" s="4">
        <v>5.0783333333333331</v>
      </c>
      <c r="H151" s="4">
        <v>1.581333333333333</v>
      </c>
    </row>
    <row r="152" spans="1:8" x14ac:dyDescent="0.25">
      <c r="A152" s="3">
        <v>42035</v>
      </c>
      <c r="B152" s="28">
        <v>-0.16428571428571431</v>
      </c>
      <c r="C152" s="28">
        <v>4.9189999999999996</v>
      </c>
      <c r="D152" s="28">
        <v>1.502</v>
      </c>
      <c r="E152" s="4">
        <v>5.0832857142857142</v>
      </c>
      <c r="F152" s="4">
        <v>1.6662857142857139</v>
      </c>
      <c r="G152" s="4">
        <v>4.9404285714285718</v>
      </c>
      <c r="H152" s="4">
        <v>1.633428571428571</v>
      </c>
    </row>
    <row r="153" spans="1:8" x14ac:dyDescent="0.25">
      <c r="A153" s="3">
        <v>42063</v>
      </c>
      <c r="B153" s="28">
        <v>-0.7</v>
      </c>
      <c r="C153" s="28">
        <v>5.0380000000000003</v>
      </c>
      <c r="D153" s="28">
        <v>1.1100000000000001</v>
      </c>
      <c r="E153" s="4">
        <v>5.7380000000000004</v>
      </c>
      <c r="F153" s="4">
        <v>1.81</v>
      </c>
      <c r="G153" s="4">
        <v>5.0020952380952366</v>
      </c>
      <c r="H153" s="4">
        <v>1.837761904761904</v>
      </c>
    </row>
    <row r="154" spans="1:8" x14ac:dyDescent="0.25">
      <c r="A154" s="3">
        <v>42094</v>
      </c>
      <c r="B154" s="28">
        <v>-0.75</v>
      </c>
      <c r="C154" s="28">
        <v>3.7970000000000002</v>
      </c>
      <c r="D154" s="28">
        <v>1.7050000000000001</v>
      </c>
      <c r="E154" s="4">
        <v>4.5470000000000006</v>
      </c>
      <c r="F154" s="4">
        <v>2.4550000000000001</v>
      </c>
      <c r="G154" s="4">
        <v>5.1227619047619051</v>
      </c>
      <c r="H154" s="4">
        <v>1.977095238095238</v>
      </c>
    </row>
    <row r="155" spans="1:8" x14ac:dyDescent="0.25">
      <c r="A155" s="3">
        <v>42124</v>
      </c>
      <c r="B155" s="28">
        <v>-0.75</v>
      </c>
      <c r="C155" s="28">
        <v>4.6440000000000001</v>
      </c>
      <c r="D155" s="28">
        <v>1.21</v>
      </c>
      <c r="E155" s="4">
        <v>5.3940000000000001</v>
      </c>
      <c r="F155" s="4">
        <v>1.96</v>
      </c>
      <c r="G155" s="4">
        <v>5.2263333333333337</v>
      </c>
      <c r="H155" s="4">
        <v>2.0750000000000002</v>
      </c>
    </row>
    <row r="156" spans="1:8" x14ac:dyDescent="0.25">
      <c r="A156" s="3">
        <v>42155</v>
      </c>
      <c r="B156" s="28">
        <v>-0.75</v>
      </c>
      <c r="C156" s="28">
        <v>4.7130000000000001</v>
      </c>
      <c r="D156" s="28">
        <v>1.859</v>
      </c>
      <c r="E156" s="4">
        <v>5.4630000000000001</v>
      </c>
      <c r="F156" s="4">
        <v>2.609</v>
      </c>
      <c r="G156" s="4">
        <v>5.1346666666666669</v>
      </c>
      <c r="H156" s="4">
        <v>2.341333333333333</v>
      </c>
    </row>
    <row r="157" spans="1:8" x14ac:dyDescent="0.25">
      <c r="A157" s="3">
        <v>42185</v>
      </c>
      <c r="B157" s="28">
        <v>-0.75</v>
      </c>
      <c r="C157" s="28">
        <v>4.3369999999999997</v>
      </c>
      <c r="D157" s="28">
        <v>1.6519999999999999</v>
      </c>
      <c r="E157" s="4">
        <v>5.0869999999999997</v>
      </c>
      <c r="F157" s="4">
        <v>2.4020000000000001</v>
      </c>
      <c r="G157" s="4">
        <v>5.3146666666666667</v>
      </c>
      <c r="H157" s="4">
        <v>2.3236666666666661</v>
      </c>
    </row>
    <row r="158" spans="1:8" x14ac:dyDescent="0.25">
      <c r="A158" s="3">
        <v>42216</v>
      </c>
      <c r="B158" s="28">
        <v>-0.75</v>
      </c>
      <c r="C158" s="28">
        <v>4.399</v>
      </c>
      <c r="D158" s="28">
        <v>1.6040000000000001</v>
      </c>
      <c r="E158" s="4">
        <v>5.149</v>
      </c>
      <c r="F158" s="4">
        <v>2.3540000000000001</v>
      </c>
      <c r="G158" s="4">
        <v>5.2330000000000014</v>
      </c>
      <c r="H158" s="4">
        <v>2.4550000000000001</v>
      </c>
    </row>
    <row r="159" spans="1:8" x14ac:dyDescent="0.25">
      <c r="A159" s="3">
        <v>42247</v>
      </c>
      <c r="B159" s="28">
        <v>-0.75</v>
      </c>
      <c r="C159" s="28">
        <v>4.7880000000000003</v>
      </c>
      <c r="D159" s="28">
        <v>1.252</v>
      </c>
      <c r="E159" s="4">
        <v>5.5380000000000003</v>
      </c>
      <c r="F159" s="4">
        <v>2.0019999999999998</v>
      </c>
      <c r="G159" s="4">
        <v>5.258</v>
      </c>
      <c r="H159" s="4">
        <v>2.2526666666666659</v>
      </c>
    </row>
    <row r="160" spans="1:8" x14ac:dyDescent="0.25">
      <c r="A160" s="3">
        <v>42277</v>
      </c>
      <c r="B160" s="28">
        <v>-0.75</v>
      </c>
      <c r="C160" s="28">
        <v>4.1589999999999998</v>
      </c>
      <c r="D160" s="28">
        <v>1.016</v>
      </c>
      <c r="E160" s="4">
        <v>4.9089999999999998</v>
      </c>
      <c r="F160" s="4">
        <v>1.766</v>
      </c>
      <c r="G160" s="4">
        <v>5.198666666666667</v>
      </c>
      <c r="H160" s="4">
        <v>2.0406666666666662</v>
      </c>
    </row>
    <row r="161" spans="1:8" x14ac:dyDescent="0.25">
      <c r="A161" s="3">
        <v>42308</v>
      </c>
      <c r="B161" s="28">
        <v>-0.75</v>
      </c>
      <c r="C161" s="28">
        <v>4.6059999999999999</v>
      </c>
      <c r="D161" s="28">
        <v>1.4159999999999999</v>
      </c>
      <c r="E161" s="4">
        <v>5.3559999999999999</v>
      </c>
      <c r="F161" s="4">
        <v>2.1659999999999999</v>
      </c>
      <c r="G161" s="4">
        <v>5.2676666666666661</v>
      </c>
      <c r="H161" s="4">
        <v>1.978</v>
      </c>
    </row>
    <row r="162" spans="1:8" x14ac:dyDescent="0.25">
      <c r="A162" s="3">
        <v>42338</v>
      </c>
      <c r="B162" s="28">
        <v>-0.75</v>
      </c>
      <c r="C162" s="28">
        <v>4.6500000000000004</v>
      </c>
      <c r="D162" s="28">
        <v>1.466</v>
      </c>
      <c r="E162" s="4">
        <v>5.4</v>
      </c>
      <c r="F162" s="4">
        <v>2.2160000000000002</v>
      </c>
      <c r="G162" s="4">
        <v>5.2216666666666667</v>
      </c>
      <c r="H162" s="4">
        <v>2.0493333333333328</v>
      </c>
    </row>
    <row r="163" spans="1:8" x14ac:dyDescent="0.25">
      <c r="A163" s="3">
        <v>42369</v>
      </c>
      <c r="B163" s="28">
        <v>-0.75</v>
      </c>
      <c r="C163" s="28">
        <v>4.1280000000000001</v>
      </c>
      <c r="D163" s="28">
        <v>1.6220000000000001</v>
      </c>
      <c r="E163" s="4">
        <v>4.8780000000000001</v>
      </c>
      <c r="F163" s="4">
        <v>2.3719999999999999</v>
      </c>
      <c r="G163" s="4">
        <v>5.2113333333333332</v>
      </c>
      <c r="H163" s="4">
        <v>2.2513333333333332</v>
      </c>
    </row>
    <row r="164" spans="1:8" x14ac:dyDescent="0.25">
      <c r="A164" s="3">
        <v>42400</v>
      </c>
      <c r="B164" s="28">
        <v>-0.67000000000000015</v>
      </c>
      <c r="C164" s="28">
        <v>4.7789999999999999</v>
      </c>
      <c r="D164" s="28">
        <v>1.825</v>
      </c>
      <c r="E164" s="4">
        <v>5.4489999999999998</v>
      </c>
      <c r="F164" s="4">
        <v>2.4950000000000001</v>
      </c>
      <c r="G164" s="4">
        <v>5.2423333333333337</v>
      </c>
      <c r="H164" s="4">
        <v>2.3609999999999989</v>
      </c>
    </row>
    <row r="165" spans="1:8" x14ac:dyDescent="0.25">
      <c r="A165" s="3">
        <v>42429</v>
      </c>
      <c r="B165" s="28">
        <v>-0.65000000000000013</v>
      </c>
      <c r="C165" s="28">
        <v>4.3470000000000004</v>
      </c>
      <c r="D165" s="28">
        <v>1.476</v>
      </c>
      <c r="E165" s="4">
        <v>4.9970000000000008</v>
      </c>
      <c r="F165" s="4">
        <v>2.1259999999999999</v>
      </c>
      <c r="G165" s="4">
        <v>5.1080000000000014</v>
      </c>
      <c r="H165" s="4">
        <v>2.331</v>
      </c>
    </row>
    <row r="166" spans="1:8" x14ac:dyDescent="0.25">
      <c r="A166" s="3">
        <v>42460</v>
      </c>
      <c r="B166" s="28">
        <v>-0.65000000000000013</v>
      </c>
      <c r="C166" s="28">
        <v>3.948</v>
      </c>
      <c r="D166" s="28">
        <v>1.337</v>
      </c>
      <c r="E166" s="4">
        <v>4.5979999999999999</v>
      </c>
      <c r="F166" s="4">
        <v>1.9870000000000001</v>
      </c>
      <c r="G166" s="4">
        <v>5.0146666666666668</v>
      </c>
      <c r="H166" s="4">
        <v>2.202666666666667</v>
      </c>
    </row>
    <row r="167" spans="1:8" x14ac:dyDescent="0.25">
      <c r="A167" s="3">
        <v>42490</v>
      </c>
      <c r="B167" s="28">
        <v>-0.65000000000000013</v>
      </c>
      <c r="C167" s="28">
        <v>4.6040000000000001</v>
      </c>
      <c r="D167" s="28">
        <v>1.4159999999999999</v>
      </c>
      <c r="E167" s="4">
        <v>5.2539999999999996</v>
      </c>
      <c r="F167" s="4">
        <v>2.0659999999999998</v>
      </c>
      <c r="G167" s="4">
        <v>4.9496666666666664</v>
      </c>
      <c r="H167" s="4">
        <v>2.0596666666666659</v>
      </c>
    </row>
    <row r="168" spans="1:8" x14ac:dyDescent="0.25">
      <c r="A168" s="3">
        <v>42521</v>
      </c>
      <c r="B168" s="28">
        <v>-0.65000000000000013</v>
      </c>
      <c r="C168" s="28">
        <v>4.2249999999999996</v>
      </c>
      <c r="D168" s="28">
        <v>1.042</v>
      </c>
      <c r="E168" s="4">
        <v>4.875</v>
      </c>
      <c r="F168" s="4">
        <v>1.6919999999999999</v>
      </c>
      <c r="G168" s="4">
        <v>4.9089999999999998</v>
      </c>
      <c r="H168" s="4">
        <v>1.915</v>
      </c>
    </row>
    <row r="169" spans="1:8" x14ac:dyDescent="0.25">
      <c r="A169" s="3">
        <v>42551</v>
      </c>
      <c r="B169" s="28">
        <v>-0.65000000000000024</v>
      </c>
      <c r="C169" s="28">
        <v>3.85</v>
      </c>
      <c r="D169" s="28">
        <v>1.119</v>
      </c>
      <c r="E169" s="4">
        <v>4.5</v>
      </c>
      <c r="F169" s="4">
        <v>1.7689999999999999</v>
      </c>
      <c r="G169" s="4">
        <v>4.8763333333333341</v>
      </c>
      <c r="H169" s="4">
        <v>1.8423333333333329</v>
      </c>
    </row>
    <row r="170" spans="1:8" x14ac:dyDescent="0.25">
      <c r="A170" s="3">
        <v>42582</v>
      </c>
      <c r="B170" s="28">
        <v>-0.65000000000000013</v>
      </c>
      <c r="C170" s="28">
        <v>4.109</v>
      </c>
      <c r="D170" s="28">
        <v>1.53</v>
      </c>
      <c r="E170" s="4">
        <v>4.7590000000000003</v>
      </c>
      <c r="F170" s="4">
        <v>2.1800000000000002</v>
      </c>
      <c r="G170" s="4">
        <v>4.7113333333333332</v>
      </c>
      <c r="H170" s="4">
        <v>1.880333333333333</v>
      </c>
    </row>
    <row r="171" spans="1:8" x14ac:dyDescent="0.25">
      <c r="A171" s="3">
        <v>42613</v>
      </c>
      <c r="B171" s="28">
        <v>-0.65000000000000024</v>
      </c>
      <c r="C171" s="28">
        <v>4.069</v>
      </c>
      <c r="D171" s="28">
        <v>1.1220000000000001</v>
      </c>
      <c r="E171" s="4">
        <v>4.7190000000000003</v>
      </c>
      <c r="F171" s="4">
        <v>1.772</v>
      </c>
      <c r="G171" s="4">
        <v>4.6593333333333344</v>
      </c>
      <c r="H171" s="4">
        <v>1.907</v>
      </c>
    </row>
    <row r="172" spans="1:8" x14ac:dyDescent="0.25">
      <c r="A172" s="3">
        <v>42643</v>
      </c>
      <c r="B172" s="28">
        <v>-0.65000000000000024</v>
      </c>
      <c r="C172" s="28">
        <v>3.4550000000000001</v>
      </c>
      <c r="D172" s="28">
        <v>1.125</v>
      </c>
      <c r="E172" s="4">
        <v>4.1050000000000004</v>
      </c>
      <c r="F172" s="4">
        <v>1.7749999999999999</v>
      </c>
      <c r="G172" s="4">
        <v>4.5276666666666676</v>
      </c>
      <c r="H172" s="4">
        <v>1.909</v>
      </c>
    </row>
    <row r="173" spans="1:8" x14ac:dyDescent="0.25">
      <c r="A173" s="3">
        <v>42674</v>
      </c>
      <c r="B173" s="28">
        <v>-0.65000000000000013</v>
      </c>
      <c r="C173" s="28">
        <v>3.9060000000000001</v>
      </c>
      <c r="D173" s="28">
        <v>1.2669999999999999</v>
      </c>
      <c r="E173" s="4">
        <v>4.556</v>
      </c>
      <c r="F173" s="4">
        <v>1.917</v>
      </c>
      <c r="G173" s="4">
        <v>4.4600000000000009</v>
      </c>
      <c r="H173" s="4">
        <v>1.821333333333333</v>
      </c>
    </row>
    <row r="174" spans="1:8" x14ac:dyDescent="0.25">
      <c r="A174" s="3">
        <v>42704</v>
      </c>
      <c r="B174" s="28">
        <v>-0.65000000000000024</v>
      </c>
      <c r="C174" s="28">
        <v>3.99</v>
      </c>
      <c r="D174" s="28">
        <v>0.91600000000000004</v>
      </c>
      <c r="E174" s="4">
        <v>4.6400000000000006</v>
      </c>
      <c r="F174" s="4">
        <v>1.5660000000000001</v>
      </c>
      <c r="G174" s="4">
        <v>4.4336666666666673</v>
      </c>
      <c r="H174" s="4">
        <v>1.752666666666667</v>
      </c>
    </row>
    <row r="175" spans="1:8" x14ac:dyDescent="0.25">
      <c r="A175" s="3">
        <v>42735</v>
      </c>
      <c r="B175" s="28">
        <v>-0.65000000000000013</v>
      </c>
      <c r="C175" s="28">
        <v>3.4020000000000001</v>
      </c>
      <c r="D175" s="28">
        <v>1.5349999999999999</v>
      </c>
      <c r="E175" s="4">
        <v>4.0519999999999996</v>
      </c>
      <c r="F175" s="4">
        <v>2.1850000000000001</v>
      </c>
      <c r="G175" s="4">
        <v>4.4160000000000004</v>
      </c>
      <c r="H175" s="4">
        <v>1.8893333333333331</v>
      </c>
    </row>
    <row r="176" spans="1:8" x14ac:dyDescent="0.25">
      <c r="A176" s="3">
        <v>42766</v>
      </c>
      <c r="B176" s="28">
        <v>-0.65000000000000024</v>
      </c>
      <c r="C176" s="28">
        <v>4.0449999999999999</v>
      </c>
      <c r="D176" s="28">
        <v>1.3140000000000001</v>
      </c>
      <c r="E176" s="4">
        <v>4.6950000000000003</v>
      </c>
      <c r="F176" s="4">
        <v>1.964</v>
      </c>
      <c r="G176" s="4">
        <v>4.4623333333333326</v>
      </c>
      <c r="H176" s="4">
        <v>1.905</v>
      </c>
    </row>
    <row r="177" spans="1:8" x14ac:dyDescent="0.25">
      <c r="A177" s="3">
        <v>42794</v>
      </c>
      <c r="B177" s="28">
        <v>-0.65000000000000013</v>
      </c>
      <c r="C177" s="28">
        <v>4.0730000000000004</v>
      </c>
      <c r="D177" s="28">
        <v>1.107</v>
      </c>
      <c r="E177" s="4">
        <v>4.7230000000000008</v>
      </c>
      <c r="F177" s="4">
        <v>1.7569999999999999</v>
      </c>
      <c r="G177" s="4">
        <v>4.49</v>
      </c>
      <c r="H177" s="4">
        <v>1.9686666666666659</v>
      </c>
    </row>
    <row r="178" spans="1:8" x14ac:dyDescent="0.25">
      <c r="A178" s="3">
        <v>42825</v>
      </c>
      <c r="B178" s="28">
        <v>-0.65000000000000024</v>
      </c>
      <c r="C178" s="28">
        <v>3.4180000000000001</v>
      </c>
      <c r="D178" s="28">
        <v>1.107</v>
      </c>
      <c r="E178" s="4">
        <v>4.0680000000000014</v>
      </c>
      <c r="F178" s="4">
        <v>1.7569999999999999</v>
      </c>
      <c r="G178" s="4">
        <v>4.4953333333333338</v>
      </c>
      <c r="H178" s="4">
        <v>1.8260000000000001</v>
      </c>
    </row>
    <row r="179" spans="1:8" x14ac:dyDescent="0.25">
      <c r="A179" s="3">
        <v>42855</v>
      </c>
      <c r="B179" s="28">
        <v>-0.65000000000000013</v>
      </c>
      <c r="C179" s="28">
        <v>3.952</v>
      </c>
      <c r="D179" s="28">
        <v>0.96299999999999997</v>
      </c>
      <c r="E179" s="4">
        <v>4.6020000000000003</v>
      </c>
      <c r="F179" s="4">
        <v>1.613</v>
      </c>
      <c r="G179" s="4">
        <v>4.4643333333333333</v>
      </c>
      <c r="H179" s="4">
        <v>1.7090000000000001</v>
      </c>
    </row>
    <row r="180" spans="1:8" x14ac:dyDescent="0.25">
      <c r="A180" s="3">
        <v>42886</v>
      </c>
      <c r="B180" s="28">
        <v>-0.65000000000000013</v>
      </c>
      <c r="C180" s="28">
        <v>3.94</v>
      </c>
      <c r="D180" s="28">
        <v>0.88500000000000001</v>
      </c>
      <c r="E180" s="4">
        <v>4.59</v>
      </c>
      <c r="F180" s="4">
        <v>1.5349999999999999</v>
      </c>
      <c r="G180" s="4">
        <v>4.4200000000000008</v>
      </c>
      <c r="H180" s="4">
        <v>1.635</v>
      </c>
    </row>
    <row r="181" spans="1:8" x14ac:dyDescent="0.25">
      <c r="A181" s="3">
        <v>42916</v>
      </c>
      <c r="B181" s="28">
        <v>-0.65000000000000013</v>
      </c>
      <c r="C181" s="28">
        <v>3.7189999999999999</v>
      </c>
      <c r="D181" s="28">
        <v>1.08</v>
      </c>
      <c r="E181" s="4">
        <v>4.3689999999999998</v>
      </c>
      <c r="F181" s="4">
        <v>1.73</v>
      </c>
      <c r="G181" s="4">
        <v>4.5203333333333333</v>
      </c>
      <c r="H181" s="4">
        <v>1.6259999999999999</v>
      </c>
    </row>
    <row r="182" spans="1:8" x14ac:dyDescent="0.25">
      <c r="A182" s="3">
        <v>42947</v>
      </c>
      <c r="B182" s="28">
        <v>-0.65000000000000013</v>
      </c>
      <c r="C182" s="28">
        <v>3.9009999999999998</v>
      </c>
      <c r="D182" s="28">
        <v>1.3129999999999999</v>
      </c>
      <c r="E182" s="4">
        <v>4.5510000000000002</v>
      </c>
      <c r="F182" s="4">
        <v>1.9630000000000001</v>
      </c>
      <c r="G182" s="4">
        <v>4.503333333333333</v>
      </c>
      <c r="H182" s="4">
        <v>1.742666666666667</v>
      </c>
    </row>
    <row r="183" spans="1:8" x14ac:dyDescent="0.25">
      <c r="A183" s="3">
        <v>42978</v>
      </c>
      <c r="B183" s="28">
        <v>-0.65000000000000024</v>
      </c>
      <c r="C183" s="28">
        <v>3.7749999999999999</v>
      </c>
      <c r="D183" s="28">
        <v>0.57899999999999996</v>
      </c>
      <c r="E183" s="4">
        <v>4.4249999999999998</v>
      </c>
      <c r="F183" s="4">
        <v>1.2290000000000001</v>
      </c>
      <c r="G183" s="4">
        <v>4.4483333333333333</v>
      </c>
      <c r="H183" s="4">
        <v>1.6406666666666661</v>
      </c>
    </row>
    <row r="184" spans="1:8" x14ac:dyDescent="0.25">
      <c r="A184" s="3">
        <v>43008</v>
      </c>
      <c r="B184" s="28">
        <v>-0.65000000000000013</v>
      </c>
      <c r="C184" s="28">
        <v>3.45</v>
      </c>
      <c r="D184" s="28">
        <v>0.92800000000000005</v>
      </c>
      <c r="E184" s="4">
        <v>4.1000000000000014</v>
      </c>
      <c r="F184" s="4">
        <v>1.5780000000000001</v>
      </c>
      <c r="G184" s="4">
        <v>4.3586666666666671</v>
      </c>
      <c r="H184" s="4">
        <v>1.59</v>
      </c>
    </row>
    <row r="185" spans="1:8" x14ac:dyDescent="0.25">
      <c r="A185" s="3">
        <v>43039</v>
      </c>
      <c r="B185" s="28">
        <v>-0.65000000000000024</v>
      </c>
      <c r="C185" s="28">
        <v>3.819</v>
      </c>
      <c r="D185" s="28">
        <v>1.3080000000000001</v>
      </c>
      <c r="E185" s="4">
        <v>4.4690000000000003</v>
      </c>
      <c r="F185" s="4">
        <v>1.958</v>
      </c>
      <c r="G185" s="4">
        <v>4.3313333333333341</v>
      </c>
      <c r="H185" s="4">
        <v>1.5883333333333329</v>
      </c>
    </row>
    <row r="186" spans="1:8" x14ac:dyDescent="0.25">
      <c r="A186" s="3">
        <v>43069</v>
      </c>
      <c r="B186" s="28">
        <v>-0.65000000000000024</v>
      </c>
      <c r="C186" s="28">
        <v>3.9220000000000002</v>
      </c>
      <c r="D186" s="28">
        <v>1.079</v>
      </c>
      <c r="E186" s="4">
        <v>4.5720000000000001</v>
      </c>
      <c r="F186" s="4">
        <v>1.7290000000000001</v>
      </c>
      <c r="G186" s="4">
        <v>4.3803333333333336</v>
      </c>
      <c r="H186" s="4">
        <v>1.7549999999999999</v>
      </c>
    </row>
    <row r="187" spans="1:8" x14ac:dyDescent="0.25">
      <c r="A187" s="3">
        <v>43100</v>
      </c>
      <c r="B187" s="28">
        <v>-0.65000000000000013</v>
      </c>
      <c r="C187" s="28">
        <v>3.1880000000000002</v>
      </c>
      <c r="D187" s="28">
        <v>1.264</v>
      </c>
      <c r="E187" s="4">
        <v>3.8380000000000001</v>
      </c>
      <c r="F187" s="4">
        <v>1.9139999999999999</v>
      </c>
      <c r="G187" s="4">
        <v>4.2930000000000001</v>
      </c>
      <c r="H187" s="4">
        <v>1.867</v>
      </c>
    </row>
    <row r="188" spans="1:8" x14ac:dyDescent="0.25">
      <c r="A188" s="3">
        <v>43131</v>
      </c>
      <c r="B188" s="28">
        <v>-0.65000000000000024</v>
      </c>
      <c r="C188" s="28">
        <v>3.6819999999999999</v>
      </c>
      <c r="D188" s="28">
        <v>1.5669999999999999</v>
      </c>
      <c r="E188" s="4">
        <v>4.3319999999999999</v>
      </c>
      <c r="F188" s="4">
        <v>2.2170000000000001</v>
      </c>
      <c r="G188" s="4">
        <v>4.2473333333333336</v>
      </c>
      <c r="H188" s="4">
        <v>1.9533333333333329</v>
      </c>
    </row>
    <row r="189" spans="1:8" x14ac:dyDescent="0.25">
      <c r="A189" s="3">
        <v>43159</v>
      </c>
      <c r="B189" s="28">
        <v>-0.65000000000000013</v>
      </c>
      <c r="C189" s="28">
        <v>3.2269999999999999</v>
      </c>
      <c r="D189" s="28">
        <v>1.1759999999999999</v>
      </c>
      <c r="E189" s="4">
        <v>3.8769999999999998</v>
      </c>
      <c r="F189" s="4">
        <v>1.8260000000000001</v>
      </c>
      <c r="G189" s="4">
        <v>4.0156666666666672</v>
      </c>
      <c r="H189" s="4">
        <v>1.985666666666666</v>
      </c>
    </row>
    <row r="190" spans="1:8" x14ac:dyDescent="0.25">
      <c r="A190" s="3">
        <v>43190</v>
      </c>
      <c r="B190" s="28">
        <v>-0.65000000000000013</v>
      </c>
      <c r="C190" s="28">
        <v>3.1640000000000001</v>
      </c>
      <c r="D190" s="28">
        <v>0.98699999999999999</v>
      </c>
      <c r="E190" s="4">
        <v>3.8140000000000001</v>
      </c>
      <c r="F190" s="4">
        <v>1.637</v>
      </c>
      <c r="G190" s="4">
        <v>4.0076666666666663</v>
      </c>
      <c r="H190" s="4">
        <v>1.8933333333333331</v>
      </c>
    </row>
    <row r="191" spans="1:8" x14ac:dyDescent="0.25">
      <c r="A191" s="3">
        <v>43220</v>
      </c>
      <c r="B191" s="28">
        <v>-0.65000000000000013</v>
      </c>
      <c r="C191" s="28">
        <v>3.1579999999999999</v>
      </c>
      <c r="D191" s="28">
        <v>0.90800000000000003</v>
      </c>
      <c r="E191" s="4">
        <v>3.8079999999999998</v>
      </c>
      <c r="F191" s="4">
        <v>1.5580000000000001</v>
      </c>
      <c r="G191" s="4">
        <v>3.8330000000000002</v>
      </c>
      <c r="H191" s="4">
        <v>1.673666666666666</v>
      </c>
    </row>
    <row r="192" spans="1:8" x14ac:dyDescent="0.25">
      <c r="A192" s="3">
        <v>43251</v>
      </c>
      <c r="B192" s="28">
        <v>-0.65000000000000013</v>
      </c>
      <c r="C192" s="28">
        <v>3.8159999999999998</v>
      </c>
      <c r="D192" s="28">
        <v>0.442</v>
      </c>
      <c r="E192" s="4">
        <v>4.4660000000000002</v>
      </c>
      <c r="F192" s="4">
        <v>1.0920000000000001</v>
      </c>
      <c r="G192" s="4">
        <v>4.0293333333333337</v>
      </c>
      <c r="H192" s="4">
        <v>1.429</v>
      </c>
    </row>
    <row r="193" spans="1:8" x14ac:dyDescent="0.25">
      <c r="A193" s="3">
        <v>43281</v>
      </c>
      <c r="B193" s="28">
        <v>-0.65000000000000013</v>
      </c>
      <c r="C193" s="28">
        <v>3.3820000000000001</v>
      </c>
      <c r="D193" s="28">
        <v>0.77100000000000002</v>
      </c>
      <c r="E193" s="4">
        <v>4.032</v>
      </c>
      <c r="F193" s="4">
        <v>1.421</v>
      </c>
      <c r="G193" s="4">
        <v>4.1020000000000003</v>
      </c>
      <c r="H193" s="4">
        <v>1.357</v>
      </c>
    </row>
    <row r="194" spans="1:8" x14ac:dyDescent="0.25">
      <c r="A194" s="3">
        <v>43312</v>
      </c>
      <c r="B194" s="28">
        <v>-0.65000000000000024</v>
      </c>
      <c r="C194" s="28">
        <v>3.69</v>
      </c>
      <c r="D194" s="28">
        <v>0.58499999999999996</v>
      </c>
      <c r="E194" s="4">
        <v>4.34</v>
      </c>
      <c r="F194" s="4">
        <v>1.2350000000000001</v>
      </c>
      <c r="G194" s="4">
        <v>4.2793333333333337</v>
      </c>
      <c r="H194" s="4">
        <v>1.249333333333333</v>
      </c>
    </row>
    <row r="195" spans="1:8" x14ac:dyDescent="0.25">
      <c r="A195" s="3">
        <v>43343</v>
      </c>
      <c r="B195" s="28">
        <v>-0.65000000000000024</v>
      </c>
      <c r="C195" s="28">
        <v>3.7480000000000002</v>
      </c>
      <c r="D195" s="28">
        <v>0.54400000000000004</v>
      </c>
      <c r="E195" s="4">
        <v>4.3980000000000006</v>
      </c>
      <c r="F195" s="4">
        <v>1.194</v>
      </c>
      <c r="G195" s="4">
        <v>4.2566666666666668</v>
      </c>
      <c r="H195" s="4">
        <v>1.283333333333333</v>
      </c>
    </row>
    <row r="196" spans="1:8" x14ac:dyDescent="0.25">
      <c r="A196" s="3">
        <v>43373</v>
      </c>
      <c r="B196" s="28">
        <v>-0.65000000000000013</v>
      </c>
      <c r="C196" s="28">
        <v>3.45</v>
      </c>
      <c r="D196" s="28">
        <v>0.63700000000000001</v>
      </c>
      <c r="E196" s="4">
        <v>4.1000000000000014</v>
      </c>
      <c r="F196" s="4">
        <v>1.2869999999999999</v>
      </c>
      <c r="G196" s="4">
        <v>4.2793333333333337</v>
      </c>
      <c r="H196" s="4">
        <v>1.238666666666667</v>
      </c>
    </row>
    <row r="197" spans="1:8" x14ac:dyDescent="0.25">
      <c r="A197" s="3">
        <v>43404</v>
      </c>
      <c r="B197" s="28">
        <v>-0.65000000000000024</v>
      </c>
      <c r="C197" s="28">
        <v>3.5750000000000002</v>
      </c>
      <c r="D197" s="28">
        <v>0.47399999999999998</v>
      </c>
      <c r="E197" s="4">
        <v>4.2250000000000014</v>
      </c>
      <c r="F197" s="4">
        <v>1.1240000000000001</v>
      </c>
      <c r="G197" s="4">
        <v>4.2410000000000014</v>
      </c>
      <c r="H197" s="4">
        <v>1.201666666666666</v>
      </c>
    </row>
    <row r="198" spans="1:8" x14ac:dyDescent="0.25">
      <c r="A198" s="3">
        <v>43434</v>
      </c>
      <c r="B198" s="28">
        <v>-0.65000000000000024</v>
      </c>
      <c r="C198" s="28">
        <v>3.87</v>
      </c>
      <c r="D198" s="28">
        <v>0.40899999999999997</v>
      </c>
      <c r="E198" s="4">
        <v>4.5199999999999996</v>
      </c>
      <c r="F198" s="4">
        <v>1.0589999999999999</v>
      </c>
      <c r="G198" s="4">
        <v>4.2816666666666672</v>
      </c>
      <c r="H198" s="4">
        <v>1.156666666666667</v>
      </c>
    </row>
    <row r="199" spans="1:8" x14ac:dyDescent="0.25">
      <c r="A199" s="3">
        <v>43465</v>
      </c>
      <c r="B199" s="28">
        <v>-0.65000000000000013</v>
      </c>
      <c r="C199" s="28">
        <v>3.3039999999999998</v>
      </c>
      <c r="D199" s="28">
        <v>0.64200000000000002</v>
      </c>
      <c r="E199" s="4">
        <v>3.9540000000000002</v>
      </c>
      <c r="F199" s="4">
        <v>1.292</v>
      </c>
      <c r="G199" s="4">
        <v>4.2329999999999997</v>
      </c>
      <c r="H199" s="4">
        <v>1.158333333333333</v>
      </c>
    </row>
    <row r="200" spans="1:8" x14ac:dyDescent="0.25">
      <c r="A200" s="3">
        <v>43496</v>
      </c>
      <c r="B200" s="28">
        <v>-0.65000000000000024</v>
      </c>
      <c r="C200" s="28">
        <v>3.6970000000000001</v>
      </c>
      <c r="D200" s="28">
        <v>0.58799999999999997</v>
      </c>
      <c r="E200" s="4">
        <v>4.3470000000000004</v>
      </c>
      <c r="F200" s="4">
        <v>1.238</v>
      </c>
      <c r="G200" s="4">
        <v>4.2736666666666672</v>
      </c>
      <c r="H200" s="4">
        <v>1.196333333333333</v>
      </c>
    </row>
    <row r="201" spans="1:8" x14ac:dyDescent="0.25">
      <c r="A201" s="3">
        <v>43524</v>
      </c>
      <c r="B201" s="28">
        <v>-0.65000000000000013</v>
      </c>
      <c r="C201" s="28">
        <v>3.7829999999999999</v>
      </c>
      <c r="D201" s="28">
        <v>0.71099999999999997</v>
      </c>
      <c r="E201" s="4">
        <v>4.4329999999999998</v>
      </c>
      <c r="F201" s="4">
        <v>1.361</v>
      </c>
      <c r="G201" s="4">
        <v>4.2446666666666673</v>
      </c>
      <c r="H201" s="4">
        <v>1.2969999999999999</v>
      </c>
    </row>
    <row r="202" spans="1:8" x14ac:dyDescent="0.25">
      <c r="A202" s="3">
        <v>43555</v>
      </c>
      <c r="B202" s="28">
        <v>-0.65000000000000013</v>
      </c>
      <c r="C202" s="28">
        <v>3.4089999999999998</v>
      </c>
      <c r="D202" s="28">
        <v>0.67600000000000005</v>
      </c>
      <c r="E202" s="4">
        <v>4.0590000000000002</v>
      </c>
      <c r="F202" s="4">
        <v>1.3260000000000001</v>
      </c>
      <c r="G202" s="4">
        <v>4.2796666666666674</v>
      </c>
      <c r="H202" s="4">
        <v>1.3083333333333329</v>
      </c>
    </row>
    <row r="203" spans="1:8" x14ac:dyDescent="0.25">
      <c r="A203" s="3">
        <v>43585</v>
      </c>
      <c r="B203" s="28">
        <v>-0.65000000000000013</v>
      </c>
      <c r="C203" s="28">
        <v>3.8540000000000001</v>
      </c>
      <c r="D203" s="28">
        <v>0.56299999999999994</v>
      </c>
      <c r="E203" s="4">
        <v>4.5039999999999996</v>
      </c>
      <c r="F203" s="4">
        <v>1.2130000000000001</v>
      </c>
      <c r="G203" s="4">
        <v>4.3320000000000007</v>
      </c>
      <c r="H203" s="4">
        <v>1.3</v>
      </c>
    </row>
    <row r="204" spans="1:8" x14ac:dyDescent="0.25">
      <c r="A204" s="3">
        <v>43616</v>
      </c>
      <c r="B204" s="28">
        <v>-0.65000000000000013</v>
      </c>
      <c r="C204" s="28">
        <v>3.71</v>
      </c>
      <c r="D204" s="28">
        <v>0.51100000000000001</v>
      </c>
      <c r="E204" s="4">
        <v>4.3600000000000003</v>
      </c>
      <c r="F204" s="4">
        <v>1.161</v>
      </c>
      <c r="G204" s="4">
        <v>4.307666666666667</v>
      </c>
      <c r="H204" s="4">
        <v>1.2333333333333329</v>
      </c>
    </row>
    <row r="205" spans="1:8" x14ac:dyDescent="0.25">
      <c r="A205" s="3">
        <v>43646</v>
      </c>
      <c r="B205" s="28">
        <v>-0.65000000000000013</v>
      </c>
      <c r="C205" s="28">
        <v>3.593</v>
      </c>
      <c r="D205" s="28">
        <v>0.78800000000000003</v>
      </c>
      <c r="E205" s="4">
        <v>4.2430000000000003</v>
      </c>
      <c r="F205" s="4">
        <v>1.4379999999999999</v>
      </c>
      <c r="G205" s="4">
        <v>4.3690000000000007</v>
      </c>
      <c r="H205" s="4">
        <v>1.2706666666666659</v>
      </c>
    </row>
    <row r="206" spans="1:8" x14ac:dyDescent="0.25">
      <c r="A206" s="3">
        <v>43677</v>
      </c>
      <c r="B206" s="28">
        <v>-0.65000000000000024</v>
      </c>
      <c r="C206" s="28">
        <v>3.3849999999999998</v>
      </c>
      <c r="D206" s="28">
        <v>0.94899999999999995</v>
      </c>
      <c r="E206" s="4">
        <v>4.0350000000000001</v>
      </c>
      <c r="F206" s="4">
        <v>1.599</v>
      </c>
      <c r="G206" s="4">
        <v>4.2126666666666672</v>
      </c>
      <c r="H206" s="4">
        <v>1.3993333333333331</v>
      </c>
    </row>
    <row r="207" spans="1:8" x14ac:dyDescent="0.25">
      <c r="A207" s="3">
        <v>43708</v>
      </c>
      <c r="B207" s="28">
        <v>-0.65000000000000024</v>
      </c>
      <c r="C207" s="28">
        <v>3.6850000000000001</v>
      </c>
      <c r="D207" s="28">
        <v>0.58299999999999996</v>
      </c>
      <c r="E207" s="4">
        <v>4.335</v>
      </c>
      <c r="F207" s="4">
        <v>1.2330000000000001</v>
      </c>
      <c r="G207" s="4">
        <v>4.2043333333333326</v>
      </c>
      <c r="H207" s="4">
        <v>1.4233333333333329</v>
      </c>
    </row>
    <row r="208" spans="1:8" x14ac:dyDescent="0.25">
      <c r="A208" s="3">
        <v>43738</v>
      </c>
      <c r="B208" s="28">
        <v>-0.70714285714285718</v>
      </c>
      <c r="C208" s="28">
        <v>3.4380000000000002</v>
      </c>
      <c r="D208" s="28">
        <v>0.80600000000000005</v>
      </c>
      <c r="E208" s="4">
        <v>4.145142857142857</v>
      </c>
      <c r="F208" s="4">
        <v>1.5131428571428569</v>
      </c>
      <c r="G208" s="4">
        <v>4.1717142857142857</v>
      </c>
      <c r="H208" s="4">
        <v>1.4483809523809521</v>
      </c>
    </row>
    <row r="209" spans="1:8" x14ac:dyDescent="0.25">
      <c r="A209" s="3">
        <v>43769</v>
      </c>
      <c r="B209" s="28">
        <v>-0.75</v>
      </c>
      <c r="C209" s="28">
        <v>3.1619999999999999</v>
      </c>
      <c r="D209" s="28">
        <v>0.77600000000000002</v>
      </c>
      <c r="E209" s="4">
        <v>3.9119999999999999</v>
      </c>
      <c r="F209" s="4">
        <v>1.526</v>
      </c>
      <c r="G209" s="4">
        <v>4.1307142857142862</v>
      </c>
      <c r="H209" s="4">
        <v>1.424047619047619</v>
      </c>
    </row>
    <row r="210" spans="1:8" x14ac:dyDescent="0.25">
      <c r="A210" s="3">
        <v>43799</v>
      </c>
      <c r="B210" s="28">
        <v>-0.75</v>
      </c>
      <c r="C210" s="28">
        <v>3.613</v>
      </c>
      <c r="D210" s="28">
        <v>0.54900000000000004</v>
      </c>
      <c r="E210" s="4">
        <v>4.3630000000000004</v>
      </c>
      <c r="F210" s="4">
        <v>1.2989999999999999</v>
      </c>
      <c r="G210" s="4">
        <v>4.1400476190476194</v>
      </c>
      <c r="H210" s="4">
        <v>1.446047619047619</v>
      </c>
    </row>
    <row r="211" spans="1:8" x14ac:dyDescent="0.25">
      <c r="A211" s="3">
        <v>43830</v>
      </c>
      <c r="B211" s="28">
        <v>-0.75</v>
      </c>
      <c r="C211" s="28">
        <v>3.0379999999999998</v>
      </c>
      <c r="D211" s="28">
        <v>0.749</v>
      </c>
      <c r="E211" s="4">
        <v>3.7879999999999998</v>
      </c>
      <c r="F211" s="4">
        <v>1.4990000000000001</v>
      </c>
      <c r="G211" s="4">
        <v>4.0209999999999999</v>
      </c>
      <c r="H211" s="4">
        <v>1.4413333333333329</v>
      </c>
    </row>
    <row r="212" spans="1:8" x14ac:dyDescent="0.25">
      <c r="A212" s="3">
        <v>43861</v>
      </c>
      <c r="B212" s="28">
        <v>-0.75</v>
      </c>
      <c r="C212" s="28">
        <v>3.3479999999999999</v>
      </c>
      <c r="D212" s="28">
        <v>0.74199999999999999</v>
      </c>
      <c r="E212" s="4">
        <v>4.0979999999999999</v>
      </c>
      <c r="F212" s="4">
        <v>1.492</v>
      </c>
      <c r="G212" s="4">
        <v>4.0830000000000002</v>
      </c>
      <c r="H212" s="4">
        <v>1.43</v>
      </c>
    </row>
    <row r="213" spans="1:8" x14ac:dyDescent="0.25">
      <c r="A213" s="3">
        <v>43890</v>
      </c>
      <c r="B213" s="28">
        <v>-0.75</v>
      </c>
      <c r="C213" s="28">
        <v>3.8239999999999998</v>
      </c>
      <c r="D213" s="28">
        <v>0.48699999999999999</v>
      </c>
      <c r="E213" s="4">
        <v>4.5739999999999998</v>
      </c>
      <c r="F213" s="4">
        <v>1.2370000000000001</v>
      </c>
      <c r="G213" s="4">
        <v>4.1533333333333333</v>
      </c>
      <c r="H213" s="4">
        <v>1.4093333333333331</v>
      </c>
    </row>
    <row r="214" spans="1:8" x14ac:dyDescent="0.25">
      <c r="A214" s="3">
        <v>43921</v>
      </c>
      <c r="B214" s="28">
        <v>-0.69545454545454533</v>
      </c>
      <c r="C214" s="28">
        <v>3.1459999999999999</v>
      </c>
      <c r="D214" s="28">
        <v>0.91</v>
      </c>
      <c r="E214" s="4">
        <v>3.8414545454545448</v>
      </c>
      <c r="F214" s="4">
        <v>1.605454545454545</v>
      </c>
      <c r="G214" s="4">
        <v>4.1711515151515153</v>
      </c>
      <c r="H214" s="4">
        <v>1.444818181818182</v>
      </c>
    </row>
    <row r="215" spans="1:8" x14ac:dyDescent="0.25">
      <c r="A215" s="3">
        <v>43951</v>
      </c>
      <c r="B215" s="28">
        <v>-0.59999999999999987</v>
      </c>
      <c r="C215" s="28">
        <v>3.2719999999999998</v>
      </c>
      <c r="D215" s="28">
        <v>0.85399999999999998</v>
      </c>
      <c r="E215" s="4">
        <v>3.8719999999999999</v>
      </c>
      <c r="F215" s="4">
        <v>1.454</v>
      </c>
      <c r="G215" s="4">
        <v>4.0958181818181822</v>
      </c>
      <c r="H215" s="4">
        <v>1.432151515151515</v>
      </c>
    </row>
    <row r="216" spans="1:8" x14ac:dyDescent="0.25">
      <c r="A216" s="3">
        <v>43982</v>
      </c>
      <c r="B216" s="28">
        <v>-0.59999999999999987</v>
      </c>
      <c r="C216" s="28">
        <v>3.5680000000000001</v>
      </c>
      <c r="D216" s="28">
        <v>0.84699999999999998</v>
      </c>
      <c r="E216" s="4">
        <v>4.1680000000000001</v>
      </c>
      <c r="F216" s="4">
        <v>1.4470000000000001</v>
      </c>
      <c r="G216" s="4">
        <v>3.9604848484848478</v>
      </c>
      <c r="H216" s="4">
        <v>1.502151515151515</v>
      </c>
    </row>
    <row r="217" spans="1:8" x14ac:dyDescent="0.25">
      <c r="A217" s="3">
        <v>44012</v>
      </c>
      <c r="B217" s="28">
        <v>-0.59999999999999987</v>
      </c>
      <c r="C217" s="28">
        <v>3.29</v>
      </c>
      <c r="D217" s="28">
        <v>1.49</v>
      </c>
      <c r="E217" s="4">
        <v>3.89</v>
      </c>
      <c r="F217" s="4">
        <v>2.09</v>
      </c>
      <c r="G217" s="4">
        <v>3.976666666666667</v>
      </c>
      <c r="H217" s="4">
        <v>1.663666666666666</v>
      </c>
    </row>
    <row r="218" spans="1:8" x14ac:dyDescent="0.25">
      <c r="A218" s="3">
        <v>44043</v>
      </c>
      <c r="B218" s="28">
        <v>-0.59999999999999976</v>
      </c>
      <c r="C218" s="28">
        <v>3.2469999999999999</v>
      </c>
      <c r="D218" s="28">
        <v>1.1599999999999999</v>
      </c>
      <c r="E218" s="4">
        <v>3.847</v>
      </c>
      <c r="F218" s="4">
        <v>1.76</v>
      </c>
      <c r="G218" s="4">
        <v>3.9683333333333328</v>
      </c>
      <c r="H218" s="4">
        <v>1.7656666666666661</v>
      </c>
    </row>
    <row r="219" spans="1:8" x14ac:dyDescent="0.25">
      <c r="A219" s="3">
        <v>44074</v>
      </c>
      <c r="B219" s="28">
        <v>-0.59999999999999987</v>
      </c>
      <c r="C219" s="28">
        <v>3.5659999999999998</v>
      </c>
      <c r="D219" s="28">
        <v>0.80700000000000005</v>
      </c>
      <c r="E219" s="4">
        <v>4.1659999999999986</v>
      </c>
      <c r="F219" s="4">
        <v>1.407</v>
      </c>
      <c r="G219" s="4">
        <v>3.9676666666666658</v>
      </c>
      <c r="H219" s="4">
        <v>1.7523333333333331</v>
      </c>
    </row>
    <row r="220" spans="1:8" x14ac:dyDescent="0.25">
      <c r="A220" s="3">
        <v>44104</v>
      </c>
      <c r="B220" s="28">
        <v>-0.59999999999999976</v>
      </c>
      <c r="C220" s="28">
        <v>3.1589999999999998</v>
      </c>
      <c r="D220" s="28">
        <v>1.212</v>
      </c>
      <c r="E220" s="4">
        <v>3.758999999999999</v>
      </c>
      <c r="F220" s="4">
        <v>1.8120000000000001</v>
      </c>
      <c r="G220" s="4">
        <v>3.923999999999999</v>
      </c>
      <c r="H220" s="4">
        <v>1.659666666666666</v>
      </c>
    </row>
    <row r="221" spans="1:8" x14ac:dyDescent="0.25">
      <c r="A221" s="3">
        <v>44135</v>
      </c>
      <c r="B221" s="28">
        <v>-0.59999999999999976</v>
      </c>
      <c r="C221" s="28">
        <v>3.1059999999999999</v>
      </c>
      <c r="D221" s="28">
        <v>1.2210000000000001</v>
      </c>
      <c r="E221" s="4">
        <v>3.706</v>
      </c>
      <c r="F221" s="4">
        <v>1.821</v>
      </c>
      <c r="G221" s="4">
        <v>3.8769999999999998</v>
      </c>
      <c r="H221" s="4">
        <v>1.68</v>
      </c>
    </row>
    <row r="222" spans="1:8" x14ac:dyDescent="0.25">
      <c r="A222" s="3">
        <v>44165</v>
      </c>
      <c r="B222" s="28">
        <v>-0.59999999999999987</v>
      </c>
      <c r="C222" s="28">
        <v>3.3340000000000001</v>
      </c>
      <c r="D222" s="28">
        <v>0.97399999999999998</v>
      </c>
      <c r="E222" s="4">
        <v>3.9340000000000002</v>
      </c>
      <c r="F222" s="4">
        <v>1.5740000000000001</v>
      </c>
      <c r="G222" s="4">
        <v>3.799666666666667</v>
      </c>
      <c r="H222" s="4">
        <v>1.735666666666666</v>
      </c>
    </row>
    <row r="223" spans="1:8" x14ac:dyDescent="0.25">
      <c r="A223" s="3">
        <v>44196</v>
      </c>
      <c r="B223" s="28">
        <v>-0.59999999999999987</v>
      </c>
      <c r="C223" s="28">
        <v>2.9079999999999999</v>
      </c>
      <c r="D223" s="28">
        <v>1.7430000000000001</v>
      </c>
      <c r="E223" s="4">
        <v>3.508</v>
      </c>
      <c r="F223" s="4">
        <v>2.343</v>
      </c>
      <c r="G223" s="4">
        <v>3.7160000000000002</v>
      </c>
      <c r="H223" s="4">
        <v>1.9126666666666661</v>
      </c>
    </row>
    <row r="224" spans="1:8" x14ac:dyDescent="0.25">
      <c r="A224" s="3">
        <v>44227</v>
      </c>
      <c r="B224" s="28">
        <v>-0.59999999999999987</v>
      </c>
      <c r="C224" s="28">
        <v>2.7490000000000001</v>
      </c>
      <c r="D224" s="28">
        <v>1.2529999999999999</v>
      </c>
      <c r="E224" s="4">
        <v>3.3490000000000002</v>
      </c>
      <c r="F224" s="4">
        <v>1.853</v>
      </c>
      <c r="G224" s="4">
        <v>3.597</v>
      </c>
      <c r="H224" s="4">
        <v>1.9233333333333329</v>
      </c>
    </row>
    <row r="225" spans="1:8" x14ac:dyDescent="0.25">
      <c r="A225" s="3">
        <v>44255</v>
      </c>
      <c r="B225" s="28">
        <v>-0.59999999999999987</v>
      </c>
      <c r="C225" s="28">
        <v>3.41</v>
      </c>
      <c r="D225" s="28">
        <v>1.1040000000000001</v>
      </c>
      <c r="E225" s="4">
        <v>4.01</v>
      </c>
      <c r="F225" s="4">
        <v>1.704</v>
      </c>
      <c r="G225" s="4">
        <v>3.6223333333333341</v>
      </c>
      <c r="H225" s="4">
        <v>1.9666666666666659</v>
      </c>
    </row>
    <row r="226" spans="1:8" x14ac:dyDescent="0.25">
      <c r="A226" s="3">
        <v>44286</v>
      </c>
      <c r="B226" s="28">
        <v>-0.56086956521739129</v>
      </c>
      <c r="C226" s="28">
        <v>2.8220000000000001</v>
      </c>
      <c r="D226" s="28">
        <v>1.113</v>
      </c>
      <c r="E226" s="4">
        <v>3.382869565217391</v>
      </c>
      <c r="F226" s="4">
        <v>1.6738695652173909</v>
      </c>
      <c r="G226" s="4">
        <v>3.5806231884057969</v>
      </c>
      <c r="H226" s="4">
        <v>1.7436231884057971</v>
      </c>
    </row>
    <row r="227" spans="1:8" x14ac:dyDescent="0.25">
      <c r="A227" s="3">
        <v>44316</v>
      </c>
      <c r="B227" s="28">
        <v>-0.5</v>
      </c>
      <c r="C227" s="28">
        <v>2.9830000000000001</v>
      </c>
      <c r="D227" s="28">
        <v>1.06</v>
      </c>
      <c r="E227" s="4">
        <v>3.4830000000000001</v>
      </c>
      <c r="F227" s="4">
        <v>1.56</v>
      </c>
      <c r="G227" s="4">
        <v>3.6252898550724639</v>
      </c>
      <c r="H227" s="4">
        <v>1.6459565217391301</v>
      </c>
    </row>
    <row r="228" spans="1:8" x14ac:dyDescent="0.25">
      <c r="A228" s="3">
        <v>44347</v>
      </c>
      <c r="B228" s="28">
        <v>-0.5</v>
      </c>
      <c r="C228" s="28">
        <v>3.3290000000000002</v>
      </c>
      <c r="D228" s="28">
        <v>0.85</v>
      </c>
      <c r="E228" s="4">
        <v>3.8290000000000002</v>
      </c>
      <c r="F228" s="4">
        <v>1.35</v>
      </c>
      <c r="G228" s="4">
        <v>3.564956521739131</v>
      </c>
      <c r="H228" s="4">
        <v>1.52795652173913</v>
      </c>
    </row>
    <row r="229" spans="1:8" x14ac:dyDescent="0.25">
      <c r="A229" s="3">
        <v>44377</v>
      </c>
      <c r="B229" s="28">
        <v>-0.5</v>
      </c>
      <c r="C229" s="28">
        <v>2.9689999999999999</v>
      </c>
      <c r="D229" s="28">
        <v>1.113</v>
      </c>
      <c r="E229" s="4">
        <v>3.4689999999999999</v>
      </c>
      <c r="F229" s="4">
        <v>1.613</v>
      </c>
      <c r="G229" s="4">
        <v>3.593666666666667</v>
      </c>
      <c r="H229" s="4">
        <v>1.507666666666666</v>
      </c>
    </row>
    <row r="230" spans="1:8" x14ac:dyDescent="0.25">
      <c r="A230" s="3">
        <v>44408</v>
      </c>
      <c r="B230" s="28">
        <v>-0.5</v>
      </c>
      <c r="C230" s="28">
        <v>2.9390000000000001</v>
      </c>
      <c r="D230" s="28">
        <v>0.90800000000000003</v>
      </c>
      <c r="E230" s="4">
        <v>3.4390000000000001</v>
      </c>
      <c r="F230" s="4">
        <v>1.4079999999999999</v>
      </c>
      <c r="G230" s="4">
        <v>3.5790000000000002</v>
      </c>
      <c r="H230" s="4">
        <v>1.4570000000000001</v>
      </c>
    </row>
    <row r="231" spans="1:8" x14ac:dyDescent="0.25">
      <c r="A231" s="3">
        <v>44439</v>
      </c>
      <c r="B231" s="28">
        <v>-0.5</v>
      </c>
      <c r="C231" s="28">
        <v>3.2469999999999999</v>
      </c>
      <c r="D231" s="28">
        <v>0.66700000000000004</v>
      </c>
      <c r="E231" s="4">
        <v>3.7469999999999999</v>
      </c>
      <c r="F231" s="4">
        <v>1.167</v>
      </c>
      <c r="G231" s="4">
        <v>3.5516666666666672</v>
      </c>
      <c r="H231" s="4">
        <v>1.3959999999999999</v>
      </c>
    </row>
    <row r="232" spans="1:8" x14ac:dyDescent="0.25">
      <c r="A232" s="3">
        <v>44469</v>
      </c>
      <c r="B232" s="28">
        <v>-0.5</v>
      </c>
      <c r="C232" s="28">
        <v>2.88</v>
      </c>
      <c r="D232" s="28">
        <v>0.78800000000000003</v>
      </c>
      <c r="E232" s="4">
        <v>3.38</v>
      </c>
      <c r="F232" s="4">
        <v>1.288</v>
      </c>
      <c r="G232" s="4">
        <v>3.5219999999999998</v>
      </c>
      <c r="H232" s="4">
        <v>1.287666666666667</v>
      </c>
    </row>
    <row r="233" spans="1:8" x14ac:dyDescent="0.25">
      <c r="A233" s="3">
        <v>44500</v>
      </c>
      <c r="B233" s="28">
        <v>-0.59999999999999987</v>
      </c>
      <c r="C233" s="28">
        <v>2.8380000000000001</v>
      </c>
      <c r="D233" s="28">
        <v>0.64400000000000002</v>
      </c>
      <c r="E233" s="4">
        <v>3.4380000000000002</v>
      </c>
      <c r="F233" s="4">
        <v>1.244</v>
      </c>
      <c r="G233" s="4">
        <v>3.5216666666666669</v>
      </c>
      <c r="H233" s="4">
        <v>1.2330000000000001</v>
      </c>
    </row>
    <row r="234" spans="1:8" x14ac:dyDescent="0.25">
      <c r="A234" s="3">
        <v>44530</v>
      </c>
      <c r="B234" s="28">
        <v>-0.59999999999999976</v>
      </c>
      <c r="C234" s="28">
        <v>3.198</v>
      </c>
      <c r="D234" s="28">
        <v>0.84699999999999998</v>
      </c>
      <c r="E234" s="4">
        <v>3.798</v>
      </c>
      <c r="F234" s="4">
        <v>1.4470000000000001</v>
      </c>
      <c r="G234" s="4">
        <v>3.538666666666666</v>
      </c>
      <c r="H234" s="4">
        <v>1.3263333333333329</v>
      </c>
    </row>
    <row r="235" spans="1:8" x14ac:dyDescent="0.25">
      <c r="A235" s="3">
        <v>44561</v>
      </c>
      <c r="B235" s="28">
        <v>-0.59999999999999987</v>
      </c>
      <c r="C235" s="28">
        <v>2.7730000000000001</v>
      </c>
      <c r="D235" s="28">
        <v>0.47899999999999998</v>
      </c>
      <c r="E235" s="4">
        <v>3.3730000000000002</v>
      </c>
      <c r="F235" s="4">
        <v>1.079</v>
      </c>
      <c r="G235" s="4">
        <v>3.5363333333333329</v>
      </c>
      <c r="H235" s="4">
        <v>1.2566666666666659</v>
      </c>
    </row>
    <row r="236" spans="1:8" x14ac:dyDescent="0.25">
      <c r="A236" s="3">
        <v>44592</v>
      </c>
      <c r="B236" s="28">
        <v>-0.59999999999999987</v>
      </c>
      <c r="C236" s="28">
        <v>2.8170000000000002</v>
      </c>
      <c r="D236" s="28">
        <v>0.58799999999999997</v>
      </c>
      <c r="E236" s="4">
        <v>3.4169999999999998</v>
      </c>
      <c r="F236" s="4">
        <v>1.1879999999999999</v>
      </c>
      <c r="G236" s="4">
        <v>3.5293333333333341</v>
      </c>
      <c r="H236" s="4">
        <v>1.2379999999999991</v>
      </c>
    </row>
    <row r="237" spans="1:8" x14ac:dyDescent="0.25">
      <c r="A237" s="3">
        <v>44620</v>
      </c>
      <c r="B237" s="28">
        <v>-0.59999999999999987</v>
      </c>
      <c r="C237" s="28">
        <v>2.9359999999999999</v>
      </c>
      <c r="D237" s="28">
        <v>0.73399999999999999</v>
      </c>
      <c r="E237" s="4">
        <v>3.536</v>
      </c>
      <c r="F237" s="4">
        <v>1.3340000000000001</v>
      </c>
      <c r="G237" s="4">
        <v>3.4420000000000002</v>
      </c>
      <c r="H237" s="4">
        <v>1.200333333333333</v>
      </c>
    </row>
    <row r="238" spans="1:8" x14ac:dyDescent="0.25">
      <c r="A238" s="3">
        <v>44651</v>
      </c>
      <c r="B238" s="28">
        <v>-0.59999999999999976</v>
      </c>
      <c r="C238" s="28">
        <v>2.5150000000000001</v>
      </c>
      <c r="D238" s="28">
        <v>0.63300000000000001</v>
      </c>
      <c r="E238" s="4">
        <v>3.1150000000000002</v>
      </c>
      <c r="F238" s="4">
        <v>1.2330000000000001</v>
      </c>
      <c r="G238" s="4">
        <v>3.3559999999999999</v>
      </c>
      <c r="H238" s="4">
        <v>1.251666666666666</v>
      </c>
    </row>
    <row r="239" spans="1:8" x14ac:dyDescent="0.25">
      <c r="A239" s="3">
        <v>44681</v>
      </c>
      <c r="B239" s="28">
        <v>-0.59999999999999987</v>
      </c>
      <c r="C239" s="28">
        <v>2.6760000000000002</v>
      </c>
      <c r="D239" s="28">
        <v>0.63900000000000001</v>
      </c>
      <c r="E239" s="4">
        <v>3.2759999999999998</v>
      </c>
      <c r="F239" s="4">
        <v>1.2390000000000001</v>
      </c>
      <c r="G239" s="4">
        <v>3.3090000000000002</v>
      </c>
      <c r="H239" s="4">
        <v>1.2686666666666659</v>
      </c>
    </row>
    <row r="240" spans="1:8" x14ac:dyDescent="0.25">
      <c r="A240" s="3">
        <v>44712</v>
      </c>
      <c r="B240" s="28">
        <v>-0.59999999999999987</v>
      </c>
      <c r="C240" s="28">
        <v>2.7069999999999999</v>
      </c>
      <c r="D240" s="28">
        <v>0.71399999999999997</v>
      </c>
      <c r="E240" s="4">
        <v>3.3069999999999991</v>
      </c>
      <c r="F240" s="4">
        <v>1.3140000000000001</v>
      </c>
      <c r="G240" s="4">
        <v>3.2326666666666668</v>
      </c>
      <c r="H240" s="4">
        <v>1.262</v>
      </c>
    </row>
    <row r="241" spans="1:8" x14ac:dyDescent="0.25">
      <c r="A241" s="3">
        <v>44742</v>
      </c>
      <c r="B241" s="28">
        <v>-0.59999999999999987</v>
      </c>
      <c r="C241" s="28">
        <v>2.5289999999999999</v>
      </c>
      <c r="D241" s="28">
        <v>1.0940000000000001</v>
      </c>
      <c r="E241" s="4">
        <v>3.129</v>
      </c>
      <c r="F241" s="4">
        <v>1.694</v>
      </c>
      <c r="G241" s="4">
        <v>3.237333333333333</v>
      </c>
      <c r="H241" s="4">
        <v>1.415666666666666</v>
      </c>
    </row>
    <row r="242" spans="1:8" x14ac:dyDescent="0.25">
      <c r="A242" s="3">
        <v>44773</v>
      </c>
      <c r="B242" s="28">
        <v>-0.45714285714285702</v>
      </c>
      <c r="C242" s="28">
        <v>2.59</v>
      </c>
      <c r="D242" s="28">
        <v>0.92800000000000005</v>
      </c>
      <c r="E242" s="4">
        <v>3.0471428571428572</v>
      </c>
      <c r="F242" s="4">
        <v>1.385142857142857</v>
      </c>
      <c r="G242" s="4">
        <v>3.161047619047618</v>
      </c>
      <c r="H242" s="4">
        <v>1.4643809523809519</v>
      </c>
    </row>
    <row r="243" spans="1:8" x14ac:dyDescent="0.25">
      <c r="A243" s="3">
        <v>44804</v>
      </c>
      <c r="B243" s="28">
        <v>-0.1</v>
      </c>
      <c r="C243" s="28">
        <v>2.903</v>
      </c>
      <c r="D243" s="28">
        <v>0.97799999999999998</v>
      </c>
      <c r="E243" s="4">
        <v>3.0030000000000001</v>
      </c>
      <c r="F243" s="4">
        <v>1.0780000000000001</v>
      </c>
      <c r="G243" s="4">
        <v>3.0597142857142861</v>
      </c>
      <c r="H243" s="4">
        <v>1.385714285714285</v>
      </c>
    </row>
    <row r="244" spans="1:8" x14ac:dyDescent="0.25">
      <c r="A244" s="3">
        <v>44834</v>
      </c>
      <c r="B244" s="28">
        <v>0.44545454545454549</v>
      </c>
      <c r="C244" s="28">
        <v>3.0089999999999999</v>
      </c>
      <c r="D244" s="28">
        <v>1.931</v>
      </c>
      <c r="E244" s="4">
        <v>2.5635454545454541</v>
      </c>
      <c r="F244" s="4">
        <v>1.4855454545454549</v>
      </c>
      <c r="G244" s="4">
        <v>2.871229437229438</v>
      </c>
      <c r="H244" s="4">
        <v>1.316229437229437</v>
      </c>
    </row>
    <row r="245" spans="1:8" x14ac:dyDescent="0.25">
      <c r="A245" s="3">
        <v>44865</v>
      </c>
      <c r="B245" s="28">
        <v>0.7071428571428573</v>
      </c>
      <c r="C245" s="28">
        <v>3.75</v>
      </c>
      <c r="D245" s="28">
        <v>2.3919999999999999</v>
      </c>
      <c r="E245" s="4">
        <v>3.0428571428571431</v>
      </c>
      <c r="F245" s="4">
        <v>1.6848571428571431</v>
      </c>
      <c r="G245" s="4">
        <v>2.8698008658008658</v>
      </c>
      <c r="H245" s="4">
        <v>1.4161341991341989</v>
      </c>
    </row>
    <row r="246" spans="1:8" x14ac:dyDescent="0.25">
      <c r="A246" s="3">
        <v>44895</v>
      </c>
      <c r="B246" s="28">
        <v>1.25</v>
      </c>
      <c r="C246" s="28">
        <v>3.99</v>
      </c>
      <c r="D246" s="28">
        <v>2.593</v>
      </c>
      <c r="E246" s="4">
        <v>2.74</v>
      </c>
      <c r="F246" s="4">
        <v>1.343</v>
      </c>
      <c r="G246" s="4">
        <v>2.782134199134199</v>
      </c>
      <c r="H246" s="4">
        <v>1.5044675324675321</v>
      </c>
    </row>
    <row r="247" spans="1:8" x14ac:dyDescent="0.25">
      <c r="A247" s="3">
        <v>44926</v>
      </c>
      <c r="B247" s="28">
        <v>1.4880952380952379</v>
      </c>
      <c r="C247" s="28">
        <v>3.9630000000000001</v>
      </c>
      <c r="D247" s="28">
        <v>3.117</v>
      </c>
      <c r="E247" s="4">
        <v>2.4749047619047619</v>
      </c>
      <c r="F247" s="4">
        <v>1.6289047619047621</v>
      </c>
      <c r="G247" s="4">
        <v>2.7525873015873019</v>
      </c>
      <c r="H247" s="4">
        <v>1.552253968253968</v>
      </c>
    </row>
    <row r="248" spans="1:8" x14ac:dyDescent="0.25">
      <c r="A248" s="3">
        <v>44957</v>
      </c>
      <c r="B248" s="28">
        <v>1.75</v>
      </c>
      <c r="C248" s="28">
        <v>4.5519999999999996</v>
      </c>
      <c r="D248" s="28">
        <v>3.4750000000000001</v>
      </c>
      <c r="E248" s="4">
        <v>2.802</v>
      </c>
      <c r="F248" s="4">
        <v>1.7250000000000001</v>
      </c>
      <c r="G248" s="4">
        <v>2.672301587301587</v>
      </c>
      <c r="H248" s="4">
        <v>1.56563492063492</v>
      </c>
    </row>
    <row r="249" spans="1:8" x14ac:dyDescent="0.25">
      <c r="A249" s="3">
        <v>44985</v>
      </c>
      <c r="B249" s="28">
        <v>2.0649999999999999</v>
      </c>
      <c r="C249" s="28">
        <v>4.6559999999999997</v>
      </c>
      <c r="D249" s="28">
        <v>3.3039999999999998</v>
      </c>
      <c r="E249" s="4">
        <v>2.5909999999999989</v>
      </c>
      <c r="F249" s="4">
        <v>1.238999999999999</v>
      </c>
      <c r="G249" s="4">
        <v>2.62263492063492</v>
      </c>
      <c r="H249" s="4">
        <v>1.530968253968253</v>
      </c>
    </row>
    <row r="250" spans="1:8" x14ac:dyDescent="0.25">
      <c r="A250" s="3">
        <v>45016</v>
      </c>
      <c r="B250" s="28">
        <v>2.339130434782609</v>
      </c>
      <c r="C250" s="28">
        <v>4.7439999999999998</v>
      </c>
      <c r="D250" s="28">
        <v>3.7090000000000001</v>
      </c>
      <c r="E250" s="4">
        <v>2.4048695652173899</v>
      </c>
      <c r="F250" s="4">
        <v>1.3698695652173909</v>
      </c>
      <c r="G250" s="4">
        <v>2.5992898550724628</v>
      </c>
      <c r="H250" s="4">
        <v>1.444623188405797</v>
      </c>
    </row>
    <row r="251" spans="1:8" x14ac:dyDescent="0.25">
      <c r="A251" s="3">
        <v>45046</v>
      </c>
      <c r="B251" s="28">
        <v>2.600000000000001</v>
      </c>
      <c r="C251" s="28">
        <v>5.2220000000000004</v>
      </c>
      <c r="D251" s="28">
        <v>3.968</v>
      </c>
      <c r="E251" s="4">
        <v>2.6219999999999999</v>
      </c>
      <c r="F251" s="4">
        <v>1.367999999999999</v>
      </c>
      <c r="G251" s="4">
        <v>2.5392898550724632</v>
      </c>
      <c r="H251" s="4">
        <v>1.3256231884057961</v>
      </c>
    </row>
    <row r="252" spans="1:8" x14ac:dyDescent="0.25">
      <c r="A252" s="3">
        <v>45077</v>
      </c>
      <c r="B252" s="28">
        <v>2.7973684210526328</v>
      </c>
      <c r="C252" s="28">
        <v>5.3150000000000004</v>
      </c>
      <c r="D252" s="28">
        <v>4.3150000000000004</v>
      </c>
      <c r="E252" s="4">
        <v>2.517631578947368</v>
      </c>
      <c r="F252" s="4">
        <v>1.517631578947368</v>
      </c>
      <c r="G252" s="4">
        <v>2.5148337147215858</v>
      </c>
      <c r="H252" s="4">
        <v>1.418500381388252</v>
      </c>
    </row>
    <row r="253" spans="1:8" x14ac:dyDescent="0.25">
      <c r="A253" s="3">
        <v>45107</v>
      </c>
      <c r="B253" s="28">
        <v>2.9809523809523819</v>
      </c>
      <c r="C253" s="28">
        <v>5.1989999999999998</v>
      </c>
      <c r="D253" s="28">
        <v>4.609</v>
      </c>
      <c r="E253" s="4">
        <v>2.2180476190476179</v>
      </c>
      <c r="F253" s="4">
        <v>1.6280476190476181</v>
      </c>
      <c r="G253" s="4">
        <v>2.4525597326649948</v>
      </c>
      <c r="H253" s="4">
        <v>1.5045597326649951</v>
      </c>
    </row>
    <row r="254" spans="1:8" x14ac:dyDescent="0.25">
      <c r="A254" s="3">
        <v>45138</v>
      </c>
      <c r="B254" s="28">
        <v>3.1238095238095251</v>
      </c>
      <c r="C254" s="28">
        <v>5.4809999999999999</v>
      </c>
      <c r="D254" s="28">
        <v>4.806</v>
      </c>
      <c r="E254" s="4">
        <v>2.3571904761904752</v>
      </c>
      <c r="F254" s="4">
        <v>1.6821904761904749</v>
      </c>
      <c r="G254" s="4">
        <v>2.364289891395154</v>
      </c>
      <c r="H254" s="4">
        <v>1.609289891395153</v>
      </c>
    </row>
    <row r="255" spans="1:8" x14ac:dyDescent="0.25">
      <c r="A255" s="3">
        <v>45169</v>
      </c>
      <c r="B255" s="28">
        <v>3.35</v>
      </c>
      <c r="C255" s="28">
        <v>5.3970000000000002</v>
      </c>
      <c r="D255" s="28">
        <v>4.468</v>
      </c>
      <c r="E255" s="4">
        <v>2.0470000000000002</v>
      </c>
      <c r="F255" s="4">
        <v>1.1180000000000001</v>
      </c>
      <c r="G255" s="4">
        <v>2.207412698412698</v>
      </c>
      <c r="H255" s="4">
        <v>1.476079365079364</v>
      </c>
    </row>
    <row r="256" spans="1:8" x14ac:dyDescent="0.25">
      <c r="A256" s="3">
        <v>45199</v>
      </c>
      <c r="B256" s="28">
        <v>3.480952380952381</v>
      </c>
      <c r="C256" s="28">
        <v>5.5419999999999998</v>
      </c>
      <c r="D256" s="28">
        <v>5.056</v>
      </c>
      <c r="E256" s="4">
        <v>2.0610476190476179</v>
      </c>
      <c r="F256" s="4">
        <v>1.575047619047619</v>
      </c>
      <c r="G256" s="4">
        <v>2.1550793650793652</v>
      </c>
      <c r="H256" s="4">
        <v>1.4584126984126971</v>
      </c>
    </row>
    <row r="257" spans="1:8" x14ac:dyDescent="0.25">
      <c r="A257" s="3">
        <v>45230</v>
      </c>
      <c r="B257" s="28">
        <v>3.6</v>
      </c>
      <c r="C257" s="28">
        <v>5.4779999999999998</v>
      </c>
      <c r="D257" s="28">
        <v>5.0750000000000002</v>
      </c>
      <c r="E257" s="4">
        <v>1.8779999999999999</v>
      </c>
      <c r="F257" s="4">
        <v>1.475000000000001</v>
      </c>
      <c r="G257" s="4">
        <v>1.995349206349206</v>
      </c>
      <c r="H257" s="4">
        <v>1.3893492063492059</v>
      </c>
    </row>
    <row r="258" spans="1:8" x14ac:dyDescent="0.25">
      <c r="A258" s="3">
        <v>45260</v>
      </c>
      <c r="B258" s="28">
        <v>3.6</v>
      </c>
      <c r="C258" s="28">
        <v>5.8109999999999999</v>
      </c>
      <c r="D258" s="28">
        <v>5.0960000000000001</v>
      </c>
      <c r="E258" s="4">
        <v>2.2109999999999999</v>
      </c>
      <c r="F258" s="4">
        <v>1.496</v>
      </c>
      <c r="G258" s="4">
        <v>2.0500158730158731</v>
      </c>
      <c r="H258" s="4">
        <v>1.515349206349206</v>
      </c>
    </row>
    <row r="259" spans="1:8" x14ac:dyDescent="0.25">
      <c r="A259" s="3">
        <v>45291</v>
      </c>
      <c r="B259" s="28">
        <v>3.6</v>
      </c>
      <c r="C259" s="28">
        <v>5.2690000000000001</v>
      </c>
      <c r="D259" s="28">
        <v>5.3019999999999996</v>
      </c>
      <c r="E259" s="4">
        <v>1.669</v>
      </c>
      <c r="F259" s="4">
        <v>1.702</v>
      </c>
      <c r="G259" s="4">
        <v>1.919333333333334</v>
      </c>
      <c r="H259" s="4">
        <v>1.557666666666667</v>
      </c>
    </row>
    <row r="260" spans="1:8" x14ac:dyDescent="0.25">
      <c r="A260" s="3">
        <v>45322</v>
      </c>
      <c r="B260" s="28">
        <v>3.6</v>
      </c>
      <c r="C260" s="28">
        <v>5.6079999999999997</v>
      </c>
      <c r="D260" s="28">
        <v>5.2480000000000002</v>
      </c>
      <c r="E260" s="4">
        <v>2.008</v>
      </c>
      <c r="F260" s="4">
        <v>1.648000000000001</v>
      </c>
      <c r="G260" s="4">
        <v>1.962666666666667</v>
      </c>
      <c r="H260" s="4">
        <v>1.6153333333333331</v>
      </c>
    </row>
    <row r="261" spans="1:8" x14ac:dyDescent="0.25">
      <c r="A261" s="3">
        <v>45351</v>
      </c>
      <c r="B261" s="28">
        <v>3.6</v>
      </c>
      <c r="C261" s="28">
        <v>5.49</v>
      </c>
      <c r="D261" s="28">
        <v>5.0039999999999996</v>
      </c>
      <c r="E261" s="4">
        <v>1.890000000000001</v>
      </c>
      <c r="F261" s="4">
        <v>1.4039999999999999</v>
      </c>
      <c r="G261" s="4">
        <v>1.855666666666667</v>
      </c>
      <c r="H261" s="4">
        <v>1.584666666666666</v>
      </c>
    </row>
    <row r="262" spans="1:8" x14ac:dyDescent="0.25">
      <c r="A262" s="3">
        <v>45382</v>
      </c>
      <c r="B262" s="28">
        <v>3.6</v>
      </c>
      <c r="C262" s="28">
        <v>5.6619999999999999</v>
      </c>
      <c r="D262" s="28">
        <v>5.0039999999999996</v>
      </c>
      <c r="E262" s="4">
        <v>2.0619999999999998</v>
      </c>
      <c r="F262" s="4">
        <v>1.403999999999999</v>
      </c>
      <c r="G262" s="4">
        <v>1.986666666666667</v>
      </c>
      <c r="H262" s="4">
        <v>1.485333333333333</v>
      </c>
    </row>
    <row r="263" spans="1:8" x14ac:dyDescent="0.25">
      <c r="A263" s="3">
        <v>45412</v>
      </c>
      <c r="B263" s="28">
        <v>3.6</v>
      </c>
      <c r="C263" s="28">
        <v>5.31</v>
      </c>
      <c r="D263" s="28">
        <v>4.8479999999999999</v>
      </c>
      <c r="E263" s="4">
        <v>1.71</v>
      </c>
      <c r="F263" s="4">
        <v>1.248</v>
      </c>
      <c r="G263" s="4">
        <v>1.887333333333334</v>
      </c>
      <c r="H263" s="4">
        <v>1.3520000000000001</v>
      </c>
    </row>
    <row r="264" spans="1:8" x14ac:dyDescent="0.25">
      <c r="A264" s="3">
        <v>45443</v>
      </c>
      <c r="B264" s="28">
        <v>3.6</v>
      </c>
      <c r="C264" s="28">
        <v>5.3949999999999996</v>
      </c>
      <c r="D264" s="28">
        <v>4.6950000000000003</v>
      </c>
      <c r="E264" s="4">
        <v>1.794999999999999</v>
      </c>
      <c r="F264" s="4">
        <v>1.095</v>
      </c>
      <c r="G264" s="4">
        <v>1.855666666666667</v>
      </c>
      <c r="H264" s="4">
        <v>1.2490000000000001</v>
      </c>
    </row>
    <row r="265" spans="1:8" x14ac:dyDescent="0.25">
      <c r="A265" s="3">
        <v>45473</v>
      </c>
      <c r="B265" s="28">
        <v>3.389473684210528</v>
      </c>
      <c r="C265" s="28">
        <v>5.1289999999999996</v>
      </c>
      <c r="D265" s="28">
        <v>4.806</v>
      </c>
      <c r="E265" s="4">
        <v>1.739526315789472</v>
      </c>
      <c r="F265" s="4">
        <v>1.416526315789473</v>
      </c>
      <c r="G265" s="4">
        <v>1.7481754385964909</v>
      </c>
      <c r="H265" s="4">
        <v>1.2531754385964911</v>
      </c>
    </row>
    <row r="266" spans="1:8" x14ac:dyDescent="0.25">
      <c r="A266" s="3">
        <v>45504</v>
      </c>
      <c r="B266" s="28">
        <v>3.35</v>
      </c>
      <c r="C266" s="28">
        <v>5.1020000000000003</v>
      </c>
      <c r="D266" s="28">
        <v>4.5830000000000002</v>
      </c>
      <c r="E266" s="4">
        <v>1.752</v>
      </c>
      <c r="F266" s="4">
        <v>1.2330000000000001</v>
      </c>
      <c r="G266" s="4">
        <v>1.762175438596491</v>
      </c>
      <c r="H266" s="4">
        <v>1.2481754385964909</v>
      </c>
    </row>
    <row r="267" spans="1:8" x14ac:dyDescent="0.25">
      <c r="A267" s="3">
        <v>45535</v>
      </c>
      <c r="B267" s="28">
        <v>3.35</v>
      </c>
      <c r="C267" s="28">
        <v>4.9649999999999999</v>
      </c>
      <c r="D267" s="28">
        <v>4.5229999999999997</v>
      </c>
      <c r="E267" s="4">
        <v>1.615</v>
      </c>
      <c r="F267" s="4">
        <v>1.173</v>
      </c>
      <c r="G267" s="4">
        <v>1.7021754385964909</v>
      </c>
      <c r="H267" s="4">
        <v>1.274175438596491</v>
      </c>
    </row>
    <row r="268" spans="1:8" x14ac:dyDescent="0.25">
      <c r="A268" s="3">
        <v>45565</v>
      </c>
      <c r="B268" s="28">
        <v>3.2071428571428582</v>
      </c>
      <c r="C268" s="28">
        <v>4.718</v>
      </c>
      <c r="D268" s="28">
        <v>4.3689999999999998</v>
      </c>
      <c r="E268" s="4">
        <v>1.510857142857142</v>
      </c>
      <c r="F268" s="4">
        <v>1.161857142857142</v>
      </c>
      <c r="G268" s="4">
        <v>1.625952380952381</v>
      </c>
      <c r="H268" s="4">
        <v>1.1892857142857141</v>
      </c>
    </row>
    <row r="269" spans="1:8" x14ac:dyDescent="0.25">
      <c r="A269" s="3">
        <v>45596</v>
      </c>
      <c r="B269" s="28">
        <v>2.991304347826087</v>
      </c>
      <c r="C269" s="28">
        <v>4.3230000000000004</v>
      </c>
      <c r="D269" s="28">
        <v>3.7440000000000002</v>
      </c>
      <c r="E269" s="4">
        <v>1.3316956521739129</v>
      </c>
      <c r="F269" s="4">
        <v>0.75269565217391277</v>
      </c>
      <c r="G269" s="4">
        <v>1.485850931677019</v>
      </c>
      <c r="H269" s="4">
        <v>1.0291842650103511</v>
      </c>
    </row>
    <row r="270" spans="1:8" x14ac:dyDescent="0.25">
      <c r="A270" s="3">
        <v>45626</v>
      </c>
      <c r="B270" s="28">
        <v>2.850000000000001</v>
      </c>
      <c r="C270" s="28">
        <v>4.6619999999999999</v>
      </c>
      <c r="D270" s="28">
        <v>3.8780000000000001</v>
      </c>
      <c r="E270" s="4">
        <v>1.8119999999999989</v>
      </c>
      <c r="F270" s="4">
        <v>1.0279999999999989</v>
      </c>
      <c r="G270" s="4">
        <v>1.5515175983436851</v>
      </c>
      <c r="H270" s="4">
        <v>0.98085093167701765</v>
      </c>
    </row>
    <row r="271" spans="1:8" x14ac:dyDescent="0.25">
      <c r="A271" s="3">
        <v>45657</v>
      </c>
      <c r="B271" s="28">
        <v>2.725000000000001</v>
      </c>
      <c r="C271" s="28">
        <v>4.6639999999999997</v>
      </c>
      <c r="D271" s="28">
        <v>3.746</v>
      </c>
      <c r="E271" s="4">
        <v>1.9389999999999989</v>
      </c>
      <c r="F271" s="4">
        <v>1.020999999999999</v>
      </c>
      <c r="G271" s="4">
        <v>1.69423188405797</v>
      </c>
      <c r="H271" s="4">
        <v>0.93389855072463668</v>
      </c>
    </row>
    <row r="272" spans="1:8" x14ac:dyDescent="0.25">
      <c r="A272" s="3">
        <v>45688</v>
      </c>
      <c r="B272" s="28">
        <v>2.5886363636363638</v>
      </c>
      <c r="C272" s="28">
        <v>4.5170000000000003</v>
      </c>
      <c r="D272" s="28">
        <v>3.7269999999999999</v>
      </c>
      <c r="E272" s="4">
        <v>1.9283636363636361</v>
      </c>
      <c r="F272" s="4">
        <v>1.138363636363636</v>
      </c>
      <c r="G272" s="4">
        <v>1.8931212121212111</v>
      </c>
      <c r="H272" s="4">
        <v>1.062454545454544</v>
      </c>
    </row>
    <row r="273" spans="1:8" x14ac:dyDescent="0.25">
      <c r="A273" s="3">
        <v>45716</v>
      </c>
      <c r="B273" s="28">
        <v>2.350000000000001</v>
      </c>
      <c r="C273" s="28">
        <v>4.4710000000000001</v>
      </c>
      <c r="D273" s="28">
        <v>3.6</v>
      </c>
      <c r="E273" s="4">
        <v>2.121</v>
      </c>
      <c r="F273" s="4">
        <v>1.25</v>
      </c>
      <c r="G273" s="4">
        <v>1.996121212121212</v>
      </c>
      <c r="H273" s="4">
        <v>1.1364545454545441</v>
      </c>
    </row>
    <row r="274" spans="1:8" x14ac:dyDescent="0.25">
      <c r="A274" s="3">
        <v>45747</v>
      </c>
      <c r="B274" s="28">
        <v>2.147619047619048</v>
      </c>
      <c r="C274" s="28">
        <v>4.2380000000000004</v>
      </c>
      <c r="D274" s="28">
        <v>3.4449999999999998</v>
      </c>
      <c r="E274" s="4">
        <v>2.090380952380952</v>
      </c>
      <c r="F274" s="4">
        <v>1.297380952380951</v>
      </c>
      <c r="G274" s="4">
        <v>2.0465815295815299</v>
      </c>
      <c r="H274" s="4">
        <v>1.228581529581529</v>
      </c>
    </row>
    <row r="275" spans="1:8" x14ac:dyDescent="0.25">
      <c r="A275" s="3">
        <v>45777</v>
      </c>
      <c r="B275" s="28">
        <v>2.0078947368421058</v>
      </c>
      <c r="C275" s="28">
        <v>4.0940000000000003</v>
      </c>
      <c r="D275" s="28">
        <v>3.2309999999999999</v>
      </c>
      <c r="E275" s="4">
        <v>2.086105263157894</v>
      </c>
      <c r="F275" s="4">
        <v>1.223105263157894</v>
      </c>
      <c r="G275" s="4">
        <v>2.099162071846282</v>
      </c>
      <c r="H275" s="4">
        <v>1.256828738512948</v>
      </c>
    </row>
    <row r="276" spans="1:8" x14ac:dyDescent="0.25">
      <c r="A276" s="3">
        <v>45808</v>
      </c>
      <c r="B276" s="28">
        <v>1.850000000000001</v>
      </c>
      <c r="C276" s="28">
        <v>4.1360000000000001</v>
      </c>
      <c r="D276" s="28">
        <v>3.1970000000000001</v>
      </c>
      <c r="E276" s="4">
        <v>2.286</v>
      </c>
      <c r="F276" s="4">
        <v>1.3469999999999991</v>
      </c>
      <c r="G276" s="4">
        <v>2.1541620718462831</v>
      </c>
      <c r="H276" s="4">
        <v>1.2891620718462811</v>
      </c>
    </row>
    <row r="277" spans="1:8" x14ac:dyDescent="0.25">
      <c r="A277" s="3">
        <v>45838</v>
      </c>
      <c r="B277" s="28">
        <v>1.6394736842105271</v>
      </c>
      <c r="C277" s="28">
        <v>3.9</v>
      </c>
      <c r="D277" s="28">
        <v>3.048</v>
      </c>
      <c r="E277" s="4">
        <v>2.2605263157894728</v>
      </c>
      <c r="F277" s="4">
        <v>1.408526315789473</v>
      </c>
      <c r="G277" s="4">
        <v>2.2108771929824562</v>
      </c>
      <c r="H277" s="4">
        <v>1.3262105263157891</v>
      </c>
    </row>
    <row r="278" spans="1:8" x14ac:dyDescent="0.25">
      <c r="A278" s="3">
        <v>45869</v>
      </c>
      <c r="B278" s="28">
        <v>1.600000000000001</v>
      </c>
      <c r="C278" s="28">
        <v>3.7770000000000001</v>
      </c>
      <c r="D278" s="28">
        <v>2.82</v>
      </c>
      <c r="E278" s="4">
        <v>2.177</v>
      </c>
      <c r="F278" s="4">
        <v>1.2199999999999991</v>
      </c>
      <c r="G278" s="4">
        <v>2.2411754385964908</v>
      </c>
      <c r="H278" s="4">
        <v>1.32517543859649</v>
      </c>
    </row>
    <row r="279" spans="1:8" x14ac:dyDescent="0.25">
      <c r="A279" s="3">
        <v>45900</v>
      </c>
      <c r="B279" s="28">
        <v>1.6</v>
      </c>
      <c r="C279" s="28">
        <v>3.9079999999999999</v>
      </c>
      <c r="D279" s="28">
        <v>2.8170000000000002</v>
      </c>
      <c r="E279" s="4">
        <v>2.3079999999999998</v>
      </c>
      <c r="F279" s="4">
        <v>1.2170000000000001</v>
      </c>
      <c r="G279" s="4">
        <v>2.2485087719298238</v>
      </c>
      <c r="H279" s="4">
        <v>1.281842105263157</v>
      </c>
    </row>
    <row r="280" spans="1:8" x14ac:dyDescent="0.25">
      <c r="A280" s="3">
        <v>45930</v>
      </c>
      <c r="B280" s="28">
        <v>1.600000000000001</v>
      </c>
      <c r="C280" s="28">
        <v>3.7050000000000001</v>
      </c>
      <c r="D280" s="28">
        <v>3.0990000000000002</v>
      </c>
      <c r="E280" s="4">
        <v>2.105</v>
      </c>
      <c r="F280" s="4">
        <v>1.4990000000000001</v>
      </c>
      <c r="G280" s="4">
        <v>2.1966666666666672</v>
      </c>
      <c r="H280" s="4">
        <v>1.3119999999999989</v>
      </c>
    </row>
    <row r="281" spans="1:8" x14ac:dyDescent="0.25">
      <c r="A281" s="3">
        <v>45961</v>
      </c>
      <c r="B281" s="28">
        <v>1.600000000000001</v>
      </c>
      <c r="C281" s="28">
        <v>3.7090000000000001</v>
      </c>
      <c r="D281" s="28">
        <v>3.19</v>
      </c>
      <c r="E281" s="4">
        <v>2.109</v>
      </c>
      <c r="F281" s="4">
        <v>1.589999999999999</v>
      </c>
      <c r="G281" s="4">
        <v>2.1739999999999999</v>
      </c>
      <c r="H281" s="4">
        <v>1.435333333333332</v>
      </c>
    </row>
    <row r="282" spans="1:8" x14ac:dyDescent="0.25">
      <c r="A282" s="3">
        <v>45991</v>
      </c>
      <c r="B282" s="28">
        <v>1.6</v>
      </c>
      <c r="C282" s="28">
        <v>3.8730000000000002</v>
      </c>
      <c r="D282" s="28">
        <v>3.0030000000000001</v>
      </c>
      <c r="E282" s="4">
        <v>2.2730000000000001</v>
      </c>
      <c r="F282" s="4">
        <v>1.403</v>
      </c>
      <c r="G282" s="4">
        <v>2.1623333333333332</v>
      </c>
      <c r="H282" s="4">
        <v>1.497333333333333</v>
      </c>
    </row>
    <row r="283" spans="1:8" x14ac:dyDescent="0.25">
      <c r="A283" s="3">
        <v>46022</v>
      </c>
      <c r="B283" s="28">
        <v>1.600000000000001</v>
      </c>
      <c r="C283" s="28">
        <v>3.5529999999999999</v>
      </c>
      <c r="D283" s="28">
        <v>3.2519999999999998</v>
      </c>
      <c r="E283" s="4">
        <v>1.952999999999999</v>
      </c>
      <c r="F283" s="4">
        <v>1.651999999999999</v>
      </c>
      <c r="G283" s="4">
        <v>2.1116666666666659</v>
      </c>
      <c r="H283" s="4">
        <v>1.5483333333333329</v>
      </c>
    </row>
    <row r="284" spans="1:8" x14ac:dyDescent="0.25">
      <c r="A284" s="3">
        <v>46053</v>
      </c>
      <c r="B284" s="28">
        <v>1.6</v>
      </c>
      <c r="C284" s="28">
        <v>3.6520000000000001</v>
      </c>
      <c r="D284" s="28">
        <v>3.141</v>
      </c>
      <c r="E284" s="4">
        <v>2.052</v>
      </c>
      <c r="F284" s="4">
        <v>1.5409999999999999</v>
      </c>
      <c r="G284" s="4">
        <v>2.0926666666666658</v>
      </c>
      <c r="H284" s="4">
        <v>1.5319999999999989</v>
      </c>
    </row>
    <row r="285" spans="1:8" x14ac:dyDescent="0.25">
      <c r="A285" s="3">
        <v>46081</v>
      </c>
      <c r="B285" s="28">
        <v>1.6</v>
      </c>
      <c r="C285" s="28">
        <v>3.657</v>
      </c>
      <c r="D285" s="28">
        <v>2.9510000000000001</v>
      </c>
      <c r="E285" s="4">
        <v>2.0569999999999991</v>
      </c>
      <c r="F285" s="4">
        <v>1.351</v>
      </c>
      <c r="G285" s="4">
        <v>2.0206666666666671</v>
      </c>
      <c r="H285" s="4">
        <v>1.5146666666666659</v>
      </c>
    </row>
    <row r="286" spans="1:8" x14ac:dyDescent="0.25">
      <c r="A286" s="3">
        <v>46112</v>
      </c>
      <c r="B286" s="28">
        <v>1.600000000000001</v>
      </c>
      <c r="C286" s="28">
        <v>3.6829999999999998</v>
      </c>
      <c r="D286" s="28">
        <v>3.2240000000000002</v>
      </c>
      <c r="E286" s="4">
        <v>2.0829999999999989</v>
      </c>
      <c r="F286" s="4">
        <v>1.6240000000000001</v>
      </c>
      <c r="G286" s="4">
        <v>2.0640000000000001</v>
      </c>
      <c r="H286" s="4">
        <v>1.505333333333333</v>
      </c>
    </row>
    <row r="287" spans="1:8" x14ac:dyDescent="0.25">
      <c r="A287" s="3">
        <v>46142</v>
      </c>
      <c r="B287" s="28">
        <v>1.600000000000001</v>
      </c>
      <c r="C287" s="28">
        <v>3.831</v>
      </c>
      <c r="D287" s="28">
        <v>2.9180000000000001</v>
      </c>
      <c r="E287" s="4">
        <v>2.230999999999999</v>
      </c>
      <c r="F287" s="4">
        <v>1.3180000000000001</v>
      </c>
      <c r="G287" s="4">
        <v>2.1236666666666659</v>
      </c>
      <c r="H287" s="4">
        <v>1.4309999999999989</v>
      </c>
    </row>
  </sheetData>
  <mergeCells count="5">
    <mergeCell ref="A1:H1"/>
    <mergeCell ref="I6:J6"/>
    <mergeCell ref="B3:G3"/>
    <mergeCell ref="G6:H6"/>
    <mergeCell ref="B2:H2"/>
  </mergeCells>
  <hyperlinks>
    <hyperlink ref="H4" location="Indhold!A1" display="Tilbage til Indhold" xr:uid="{00000000-0004-0000-0E00-00000000000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9"/>
  <dimension ref="A1:K138"/>
  <sheetViews>
    <sheetView workbookViewId="0">
      <selection sqref="A1:G1"/>
    </sheetView>
  </sheetViews>
  <sheetFormatPr defaultColWidth="9.140625" defaultRowHeight="13.5" x14ac:dyDescent="0.25"/>
  <cols>
    <col min="1" max="1" width="11" style="6" bestFit="1" customWidth="1"/>
    <col min="2" max="2" width="16.85546875" style="6" bestFit="1" customWidth="1"/>
    <col min="3" max="3" width="8" style="6" customWidth="1"/>
    <col min="4" max="4" width="9.7109375" style="6" customWidth="1"/>
    <col min="5" max="5" width="9.28515625" style="6" customWidth="1"/>
    <col min="6" max="6" width="26.7109375" style="6" customWidth="1"/>
    <col min="7" max="7" width="14.28515625" style="6" bestFit="1" customWidth="1"/>
    <col min="8" max="8" width="15.7109375" style="6" customWidth="1"/>
    <col min="9" max="16384" width="9.140625" style="6"/>
  </cols>
  <sheetData>
    <row r="1" spans="1:11" ht="26.25" customHeight="1" thickBot="1" x14ac:dyDescent="0.3">
      <c r="A1" s="94" t="s">
        <v>107</v>
      </c>
      <c r="B1" s="95"/>
      <c r="C1" s="95"/>
      <c r="D1" s="95"/>
      <c r="E1" s="95"/>
      <c r="F1" s="95"/>
      <c r="G1" s="95"/>
      <c r="H1" s="16"/>
      <c r="I1" s="16"/>
      <c r="J1" s="16"/>
      <c r="K1" s="16"/>
    </row>
    <row r="2" spans="1:11" ht="61.9" customHeight="1" x14ac:dyDescent="0.25">
      <c r="A2" s="9" t="s">
        <v>24</v>
      </c>
      <c r="B2" s="104" t="s">
        <v>130</v>
      </c>
      <c r="C2" s="104"/>
      <c r="D2" s="104"/>
      <c r="E2" s="104"/>
      <c r="F2" s="104"/>
      <c r="G2" s="104"/>
      <c r="H2" s="12"/>
      <c r="I2" s="12"/>
      <c r="J2" s="12"/>
      <c r="K2" s="12"/>
    </row>
    <row r="3" spans="1:11" x14ac:dyDescent="0.25">
      <c r="A3" s="6" t="s">
        <v>25</v>
      </c>
      <c r="B3" s="96" t="s">
        <v>148</v>
      </c>
      <c r="C3" s="96"/>
      <c r="D3" s="96"/>
      <c r="E3" s="96"/>
      <c r="F3" s="96"/>
      <c r="G3" s="96"/>
      <c r="H3" s="96"/>
    </row>
    <row r="4" spans="1:11" x14ac:dyDescent="0.25">
      <c r="B4" s="14"/>
      <c r="C4" s="14"/>
      <c r="D4" s="14"/>
      <c r="E4" s="14"/>
      <c r="F4" s="14"/>
      <c r="G4" s="11" t="s">
        <v>35</v>
      </c>
      <c r="I4" s="14"/>
      <c r="J4" s="14"/>
      <c r="K4" s="2"/>
    </row>
    <row r="6" spans="1:11" x14ac:dyDescent="0.25">
      <c r="A6" s="3" t="s">
        <v>33</v>
      </c>
      <c r="B6" s="2" t="s">
        <v>3</v>
      </c>
    </row>
    <row r="7" spans="1:11" x14ac:dyDescent="0.25">
      <c r="A7" s="3">
        <v>33694</v>
      </c>
      <c r="B7" s="4">
        <v>25.682782013748394</v>
      </c>
    </row>
    <row r="8" spans="1:11" x14ac:dyDescent="0.25">
      <c r="A8" s="3">
        <v>33785</v>
      </c>
      <c r="B8" s="4">
        <v>25.830928606398345</v>
      </c>
    </row>
    <row r="9" spans="1:11" x14ac:dyDescent="0.25">
      <c r="A9" s="3">
        <v>33877</v>
      </c>
      <c r="B9" s="4">
        <v>25.764603516192434</v>
      </c>
    </row>
    <row r="10" spans="1:11" x14ac:dyDescent="0.25">
      <c r="A10" s="3">
        <v>33969</v>
      </c>
      <c r="B10" s="4">
        <v>25.007403585409303</v>
      </c>
    </row>
    <row r="11" spans="1:11" x14ac:dyDescent="0.25">
      <c r="A11" s="3">
        <v>34059</v>
      </c>
      <c r="B11" s="4">
        <v>21.661175072877285</v>
      </c>
    </row>
    <row r="12" spans="1:11" x14ac:dyDescent="0.25">
      <c r="A12" s="3">
        <v>34150</v>
      </c>
      <c r="B12" s="4">
        <v>20.528880803066656</v>
      </c>
    </row>
    <row r="13" spans="1:11" x14ac:dyDescent="0.25">
      <c r="A13" s="3">
        <v>34242</v>
      </c>
      <c r="B13" s="4">
        <v>21.110116058720603</v>
      </c>
    </row>
    <row r="14" spans="1:11" x14ac:dyDescent="0.25">
      <c r="A14" s="3">
        <v>34334</v>
      </c>
      <c r="B14" s="4">
        <v>22.138288344506275</v>
      </c>
    </row>
    <row r="15" spans="1:11" x14ac:dyDescent="0.25">
      <c r="A15" s="3">
        <v>34424</v>
      </c>
      <c r="B15" s="4">
        <v>21.279397219887624</v>
      </c>
    </row>
    <row r="16" spans="1:11" x14ac:dyDescent="0.25">
      <c r="A16" s="3">
        <v>34515</v>
      </c>
      <c r="B16" s="4">
        <v>21.981103976677392</v>
      </c>
    </row>
    <row r="17" spans="1:2" x14ac:dyDescent="0.25">
      <c r="A17" s="3">
        <v>34607</v>
      </c>
      <c r="B17" s="4">
        <v>22.283231857344578</v>
      </c>
    </row>
    <row r="18" spans="1:2" x14ac:dyDescent="0.25">
      <c r="A18" s="3">
        <v>34699</v>
      </c>
      <c r="B18" s="4">
        <v>21.98256760093091</v>
      </c>
    </row>
    <row r="19" spans="1:2" x14ac:dyDescent="0.25">
      <c r="A19" s="3">
        <v>34789</v>
      </c>
      <c r="B19" s="4">
        <v>22.58446588448648</v>
      </c>
    </row>
    <row r="20" spans="1:2" x14ac:dyDescent="0.25">
      <c r="A20" s="3">
        <v>34880</v>
      </c>
      <c r="B20" s="4">
        <v>22.497057842749118</v>
      </c>
    </row>
    <row r="21" spans="1:2" x14ac:dyDescent="0.25">
      <c r="A21" s="3">
        <v>34972</v>
      </c>
      <c r="B21" s="4">
        <v>22.854863701558131</v>
      </c>
    </row>
    <row r="22" spans="1:2" x14ac:dyDescent="0.25">
      <c r="A22" s="3">
        <v>35064</v>
      </c>
      <c r="B22" s="4">
        <v>22.653783440600193</v>
      </c>
    </row>
    <row r="23" spans="1:2" x14ac:dyDescent="0.25">
      <c r="A23" s="3">
        <v>35155</v>
      </c>
      <c r="B23" s="4">
        <v>22.801427971367634</v>
      </c>
    </row>
    <row r="24" spans="1:2" x14ac:dyDescent="0.25">
      <c r="A24" s="3">
        <v>35246</v>
      </c>
      <c r="B24" s="4">
        <v>23.00648225705573</v>
      </c>
    </row>
    <row r="25" spans="1:2" x14ac:dyDescent="0.25">
      <c r="A25" s="3">
        <v>35338</v>
      </c>
      <c r="B25" s="4">
        <v>23.84458382497316</v>
      </c>
    </row>
    <row r="26" spans="1:2" x14ac:dyDescent="0.25">
      <c r="A26" s="3">
        <v>35430</v>
      </c>
      <c r="B26" s="4">
        <v>23.598180453670142</v>
      </c>
    </row>
    <row r="27" spans="1:2" x14ac:dyDescent="0.25">
      <c r="A27" s="3">
        <v>35520</v>
      </c>
      <c r="B27" s="4">
        <v>24.356516012625388</v>
      </c>
    </row>
    <row r="28" spans="1:2" x14ac:dyDescent="0.25">
      <c r="A28" s="3">
        <v>35611</v>
      </c>
      <c r="B28" s="4">
        <v>24.46922277621373</v>
      </c>
    </row>
    <row r="29" spans="1:2" x14ac:dyDescent="0.25">
      <c r="A29" s="3">
        <v>35703</v>
      </c>
      <c r="B29" s="4">
        <v>24.441737280007708</v>
      </c>
    </row>
    <row r="30" spans="1:2" x14ac:dyDescent="0.25">
      <c r="A30" s="3">
        <v>35795</v>
      </c>
      <c r="B30" s="4">
        <v>24.710040168313824</v>
      </c>
    </row>
    <row r="31" spans="1:2" x14ac:dyDescent="0.25">
      <c r="A31" s="3">
        <v>35885</v>
      </c>
      <c r="B31" s="4">
        <v>24.342056499913308</v>
      </c>
    </row>
    <row r="32" spans="1:2" x14ac:dyDescent="0.25">
      <c r="A32" s="3">
        <v>35976</v>
      </c>
      <c r="B32" s="4">
        <v>25.04969814797165</v>
      </c>
    </row>
    <row r="33" spans="1:2" x14ac:dyDescent="0.25">
      <c r="A33" s="3">
        <v>36068</v>
      </c>
      <c r="B33" s="4">
        <v>24.526364439267557</v>
      </c>
    </row>
    <row r="34" spans="1:2" x14ac:dyDescent="0.25">
      <c r="A34" s="3">
        <v>36160</v>
      </c>
      <c r="B34" s="4">
        <v>25.215732967529501</v>
      </c>
    </row>
    <row r="35" spans="1:2" x14ac:dyDescent="0.25">
      <c r="A35" s="3">
        <v>36250</v>
      </c>
      <c r="B35" s="4">
        <v>27.784396678753577</v>
      </c>
    </row>
    <row r="36" spans="1:2" x14ac:dyDescent="0.25">
      <c r="A36" s="3">
        <v>36341</v>
      </c>
      <c r="B36" s="4">
        <v>28.198702268436982</v>
      </c>
    </row>
    <row r="37" spans="1:2" x14ac:dyDescent="0.25">
      <c r="A37" s="3">
        <v>36433</v>
      </c>
      <c r="B37" s="4">
        <v>28.564867158483537</v>
      </c>
    </row>
    <row r="38" spans="1:2" x14ac:dyDescent="0.25">
      <c r="A38" s="3">
        <v>36525</v>
      </c>
      <c r="B38" s="4">
        <v>29.269427724868965</v>
      </c>
    </row>
    <row r="39" spans="1:2" x14ac:dyDescent="0.25">
      <c r="A39" s="3">
        <v>36616</v>
      </c>
      <c r="B39" s="4">
        <v>30.981774435481057</v>
      </c>
    </row>
    <row r="40" spans="1:2" x14ac:dyDescent="0.25">
      <c r="A40" s="3">
        <v>36707</v>
      </c>
      <c r="B40" s="4">
        <v>31.08761205349985</v>
      </c>
    </row>
    <row r="41" spans="1:2" x14ac:dyDescent="0.25">
      <c r="A41" s="3">
        <v>36799</v>
      </c>
      <c r="B41" s="4">
        <v>32.659427287965194</v>
      </c>
    </row>
    <row r="42" spans="1:2" x14ac:dyDescent="0.25">
      <c r="A42" s="3">
        <v>36891</v>
      </c>
      <c r="B42" s="4">
        <v>32.256876439609918</v>
      </c>
    </row>
    <row r="43" spans="1:2" x14ac:dyDescent="0.25">
      <c r="A43" s="3">
        <v>36981</v>
      </c>
      <c r="B43" s="4">
        <v>32.183688041216293</v>
      </c>
    </row>
    <row r="44" spans="1:2" x14ac:dyDescent="0.25">
      <c r="A44" s="3">
        <v>37072</v>
      </c>
      <c r="B44" s="4">
        <v>32.124328714524069</v>
      </c>
    </row>
    <row r="45" spans="1:2" x14ac:dyDescent="0.25">
      <c r="A45" s="3">
        <v>37164</v>
      </c>
      <c r="B45" s="4">
        <v>31.904247471961586</v>
      </c>
    </row>
    <row r="46" spans="1:2" x14ac:dyDescent="0.25">
      <c r="A46" s="3">
        <v>37256</v>
      </c>
      <c r="B46" s="4">
        <v>30.319040641007291</v>
      </c>
    </row>
    <row r="47" spans="1:2" x14ac:dyDescent="0.25">
      <c r="A47" s="3">
        <v>37346</v>
      </c>
      <c r="B47" s="4">
        <v>30.97450240158738</v>
      </c>
    </row>
    <row r="48" spans="1:2" x14ac:dyDescent="0.25">
      <c r="A48" s="3">
        <v>37437</v>
      </c>
      <c r="B48" s="4">
        <v>30.632185712531108</v>
      </c>
    </row>
    <row r="49" spans="1:2" x14ac:dyDescent="0.25">
      <c r="A49" s="3">
        <v>37529</v>
      </c>
      <c r="B49" s="4">
        <v>29.771240544348881</v>
      </c>
    </row>
    <row r="50" spans="1:2" x14ac:dyDescent="0.25">
      <c r="A50" s="3">
        <v>37621</v>
      </c>
      <c r="B50" s="4">
        <v>29.302220806108195</v>
      </c>
    </row>
    <row r="51" spans="1:2" x14ac:dyDescent="0.25">
      <c r="A51" s="3">
        <v>37711</v>
      </c>
      <c r="B51" s="4">
        <v>28.295184082991984</v>
      </c>
    </row>
    <row r="52" spans="1:2" x14ac:dyDescent="0.25">
      <c r="A52" s="3">
        <v>37802</v>
      </c>
      <c r="B52" s="4">
        <v>28.292800812438802</v>
      </c>
    </row>
    <row r="53" spans="1:2" x14ac:dyDescent="0.25">
      <c r="A53" s="3">
        <v>37894</v>
      </c>
      <c r="B53" s="4">
        <v>28.541626540407282</v>
      </c>
    </row>
    <row r="54" spans="1:2" x14ac:dyDescent="0.25">
      <c r="A54" s="3">
        <v>37986</v>
      </c>
      <c r="B54" s="4">
        <v>28.961112296067391</v>
      </c>
    </row>
    <row r="55" spans="1:2" x14ac:dyDescent="0.25">
      <c r="A55" s="3">
        <v>38077</v>
      </c>
      <c r="B55" s="4">
        <v>28.968680458500423</v>
      </c>
    </row>
    <row r="56" spans="1:2" x14ac:dyDescent="0.25">
      <c r="A56" s="3">
        <v>38168</v>
      </c>
      <c r="B56" s="4">
        <v>29.633174480297228</v>
      </c>
    </row>
    <row r="57" spans="1:2" x14ac:dyDescent="0.25">
      <c r="A57" s="3">
        <v>38260</v>
      </c>
      <c r="B57" s="4">
        <v>28.626504614578618</v>
      </c>
    </row>
    <row r="58" spans="1:2" x14ac:dyDescent="0.25">
      <c r="A58" s="3">
        <v>38352</v>
      </c>
      <c r="B58" s="4">
        <v>29.695687784462912</v>
      </c>
    </row>
    <row r="59" spans="1:2" x14ac:dyDescent="0.25">
      <c r="A59" s="3">
        <v>38442</v>
      </c>
      <c r="B59" s="4">
        <v>28.953752398485328</v>
      </c>
    </row>
    <row r="60" spans="1:2" x14ac:dyDescent="0.25">
      <c r="A60" s="3">
        <v>38533</v>
      </c>
      <c r="B60" s="4">
        <v>30.265460856015654</v>
      </c>
    </row>
    <row r="61" spans="1:2" x14ac:dyDescent="0.25">
      <c r="A61" s="3">
        <v>38625</v>
      </c>
      <c r="B61" s="4">
        <v>31.529792547475392</v>
      </c>
    </row>
    <row r="62" spans="1:2" x14ac:dyDescent="0.25">
      <c r="A62" s="3">
        <v>38717</v>
      </c>
      <c r="B62" s="4">
        <v>33.123045640869428</v>
      </c>
    </row>
    <row r="63" spans="1:2" x14ac:dyDescent="0.25">
      <c r="A63" s="3">
        <v>38807</v>
      </c>
      <c r="B63" s="4">
        <v>34.752944477480405</v>
      </c>
    </row>
    <row r="64" spans="1:2" x14ac:dyDescent="0.25">
      <c r="A64" s="3">
        <v>38898</v>
      </c>
      <c r="B64" s="4">
        <v>35.299840634061347</v>
      </c>
    </row>
    <row r="65" spans="1:2" x14ac:dyDescent="0.25">
      <c r="A65" s="3">
        <v>38990</v>
      </c>
      <c r="B65" s="4">
        <v>38.406761610126715</v>
      </c>
    </row>
    <row r="66" spans="1:2" x14ac:dyDescent="0.25">
      <c r="A66" s="3">
        <v>39082</v>
      </c>
      <c r="B66" s="4">
        <v>38.411733017323613</v>
      </c>
    </row>
    <row r="67" spans="1:2" x14ac:dyDescent="0.25">
      <c r="A67" s="3">
        <v>39172</v>
      </c>
      <c r="B67" s="4">
        <v>39.683098918249684</v>
      </c>
    </row>
    <row r="68" spans="1:2" x14ac:dyDescent="0.25">
      <c r="A68" s="3">
        <v>39263</v>
      </c>
      <c r="B68" s="4">
        <v>38.963305917431583</v>
      </c>
    </row>
    <row r="69" spans="1:2" x14ac:dyDescent="0.25">
      <c r="A69" s="3">
        <v>39355</v>
      </c>
      <c r="B69" s="4">
        <v>40.952032691161449</v>
      </c>
    </row>
    <row r="70" spans="1:2" x14ac:dyDescent="0.25">
      <c r="A70" s="3">
        <v>39447</v>
      </c>
      <c r="B70" s="4">
        <v>38.758894560327477</v>
      </c>
    </row>
    <row r="71" spans="1:2" x14ac:dyDescent="0.25">
      <c r="A71" s="3">
        <v>39538</v>
      </c>
      <c r="B71" s="4">
        <v>38.53532531053115</v>
      </c>
    </row>
    <row r="72" spans="1:2" x14ac:dyDescent="0.25">
      <c r="A72" s="3">
        <v>39629</v>
      </c>
      <c r="B72" s="4">
        <v>39.942930342007735</v>
      </c>
    </row>
    <row r="73" spans="1:2" x14ac:dyDescent="0.25">
      <c r="A73" s="3">
        <v>39721</v>
      </c>
      <c r="B73" s="4">
        <v>40.223247486660263</v>
      </c>
    </row>
    <row r="74" spans="1:2" x14ac:dyDescent="0.25">
      <c r="A74" s="3">
        <v>39813</v>
      </c>
      <c r="B74" s="4">
        <v>39.762554305196979</v>
      </c>
    </row>
    <row r="75" spans="1:2" x14ac:dyDescent="0.25">
      <c r="A75" s="3">
        <v>39903</v>
      </c>
      <c r="B75" s="4">
        <v>33.728588339183275</v>
      </c>
    </row>
    <row r="76" spans="1:2" x14ac:dyDescent="0.25">
      <c r="A76" s="3">
        <v>39994</v>
      </c>
      <c r="B76" s="4">
        <v>33.628437993423098</v>
      </c>
    </row>
    <row r="77" spans="1:2" x14ac:dyDescent="0.25">
      <c r="A77" s="3">
        <v>40086</v>
      </c>
      <c r="B77" s="4">
        <v>32.593020702697004</v>
      </c>
    </row>
    <row r="78" spans="1:2" x14ac:dyDescent="0.25">
      <c r="A78" s="3">
        <v>40178</v>
      </c>
      <c r="B78" s="4">
        <v>30.939320564869746</v>
      </c>
    </row>
    <row r="79" spans="1:2" x14ac:dyDescent="0.25">
      <c r="A79" s="3">
        <v>40268</v>
      </c>
      <c r="B79" s="4">
        <v>32.918455183646223</v>
      </c>
    </row>
    <row r="80" spans="1:2" x14ac:dyDescent="0.25">
      <c r="A80" s="3">
        <v>40359</v>
      </c>
      <c r="B80" s="4">
        <v>31.127873822232118</v>
      </c>
    </row>
    <row r="81" spans="1:2" x14ac:dyDescent="0.25">
      <c r="A81" s="3">
        <v>40451</v>
      </c>
      <c r="B81" s="4">
        <v>28.667776825597286</v>
      </c>
    </row>
    <row r="82" spans="1:2" x14ac:dyDescent="0.25">
      <c r="A82" s="3">
        <v>40543</v>
      </c>
      <c r="B82" s="4">
        <v>28.544111048435287</v>
      </c>
    </row>
    <row r="83" spans="1:2" x14ac:dyDescent="0.25">
      <c r="A83" s="3">
        <v>40633</v>
      </c>
      <c r="B83" s="4">
        <v>29.953260656220497</v>
      </c>
    </row>
    <row r="84" spans="1:2" x14ac:dyDescent="0.25">
      <c r="A84" s="3">
        <v>40724</v>
      </c>
      <c r="B84" s="4">
        <v>29.287572979512753</v>
      </c>
    </row>
    <row r="85" spans="1:2" x14ac:dyDescent="0.25">
      <c r="A85" s="3">
        <v>40816</v>
      </c>
      <c r="B85" s="4">
        <v>28.33577757378966</v>
      </c>
    </row>
    <row r="86" spans="1:2" x14ac:dyDescent="0.25">
      <c r="A86" s="3">
        <v>40908</v>
      </c>
      <c r="B86" s="4">
        <v>27.77777443495626</v>
      </c>
    </row>
    <row r="87" spans="1:2" x14ac:dyDescent="0.25">
      <c r="A87" s="3">
        <v>40999</v>
      </c>
      <c r="B87" s="4">
        <v>26.488103172699141</v>
      </c>
    </row>
    <row r="88" spans="1:2" x14ac:dyDescent="0.25">
      <c r="A88" s="3">
        <v>41090</v>
      </c>
      <c r="B88" s="4">
        <v>26.649906465594931</v>
      </c>
    </row>
    <row r="89" spans="1:2" x14ac:dyDescent="0.25">
      <c r="A89" s="3">
        <v>41182</v>
      </c>
      <c r="B89" s="4">
        <v>25.711943865390815</v>
      </c>
    </row>
    <row r="90" spans="1:2" x14ac:dyDescent="0.25">
      <c r="A90" s="3">
        <v>41274</v>
      </c>
      <c r="B90" s="4">
        <v>26.212598263933081</v>
      </c>
    </row>
    <row r="91" spans="1:2" x14ac:dyDescent="0.25">
      <c r="A91" s="3">
        <v>41364</v>
      </c>
      <c r="B91" s="4">
        <v>26.667739751362458</v>
      </c>
    </row>
    <row r="92" spans="1:2" x14ac:dyDescent="0.25">
      <c r="A92" s="3">
        <v>41455</v>
      </c>
      <c r="B92" s="4">
        <v>26.04051123888911</v>
      </c>
    </row>
    <row r="93" spans="1:2" x14ac:dyDescent="0.25">
      <c r="A93" s="3">
        <v>41547</v>
      </c>
      <c r="B93" s="4">
        <v>26.025738664364866</v>
      </c>
    </row>
    <row r="94" spans="1:2" x14ac:dyDescent="0.25">
      <c r="A94" s="3">
        <v>41639</v>
      </c>
      <c r="B94" s="4">
        <v>24.81944914144248</v>
      </c>
    </row>
    <row r="95" spans="1:2" x14ac:dyDescent="0.25">
      <c r="A95" s="3">
        <v>41729</v>
      </c>
      <c r="B95" s="4">
        <v>25.524903559313803</v>
      </c>
    </row>
    <row r="96" spans="1:2" x14ac:dyDescent="0.25">
      <c r="A96" s="3">
        <v>41820</v>
      </c>
      <c r="B96" s="4">
        <v>25.370556419551846</v>
      </c>
    </row>
    <row r="97" spans="1:2" x14ac:dyDescent="0.25">
      <c r="A97" s="3">
        <v>41912</v>
      </c>
      <c r="B97" s="4">
        <v>25.26980100931236</v>
      </c>
    </row>
    <row r="98" spans="1:2" x14ac:dyDescent="0.25">
      <c r="A98" s="3">
        <v>42004</v>
      </c>
      <c r="B98" s="4">
        <v>24.628488026105863</v>
      </c>
    </row>
    <row r="99" spans="1:2" x14ac:dyDescent="0.25">
      <c r="A99" s="3">
        <v>42094</v>
      </c>
      <c r="B99" s="4">
        <v>24.708293464946443</v>
      </c>
    </row>
    <row r="100" spans="1:2" x14ac:dyDescent="0.25">
      <c r="A100" s="3">
        <v>42185</v>
      </c>
      <c r="B100" s="4">
        <v>25.412443699147143</v>
      </c>
    </row>
    <row r="101" spans="1:2" x14ac:dyDescent="0.25">
      <c r="A101" s="3">
        <v>42277</v>
      </c>
      <c r="B101" s="4">
        <v>26.525800789684492</v>
      </c>
    </row>
    <row r="102" spans="1:2" x14ac:dyDescent="0.25">
      <c r="A102" s="3">
        <v>42369</v>
      </c>
      <c r="B102" s="4">
        <v>26.343587543539137</v>
      </c>
    </row>
    <row r="103" spans="1:2" x14ac:dyDescent="0.25">
      <c r="A103" s="3">
        <v>42460</v>
      </c>
      <c r="B103" s="4">
        <v>25.445854292649496</v>
      </c>
    </row>
    <row r="104" spans="1:2" x14ac:dyDescent="0.25">
      <c r="A104" s="3">
        <v>42551</v>
      </c>
      <c r="B104" s="4">
        <v>25.991767385851613</v>
      </c>
    </row>
    <row r="105" spans="1:2" x14ac:dyDescent="0.25">
      <c r="A105" s="3">
        <v>42643</v>
      </c>
      <c r="B105" s="4">
        <v>25.693926339468508</v>
      </c>
    </row>
    <row r="106" spans="1:2" x14ac:dyDescent="0.25">
      <c r="A106" s="3">
        <v>42735</v>
      </c>
      <c r="B106" s="4">
        <v>24.674207346610476</v>
      </c>
    </row>
    <row r="107" spans="1:2" x14ac:dyDescent="0.25">
      <c r="A107" s="3">
        <v>42825</v>
      </c>
      <c r="B107" s="4">
        <v>25.286039045658448</v>
      </c>
    </row>
    <row r="108" spans="1:2" x14ac:dyDescent="0.25">
      <c r="A108" s="3">
        <v>42916</v>
      </c>
      <c r="B108" s="4">
        <v>25.94662858214668</v>
      </c>
    </row>
    <row r="109" spans="1:2" x14ac:dyDescent="0.25">
      <c r="A109" s="3">
        <v>43008</v>
      </c>
      <c r="B109" s="4">
        <v>25.121223447627759</v>
      </c>
    </row>
    <row r="110" spans="1:2" x14ac:dyDescent="0.25">
      <c r="A110" s="3">
        <v>43100</v>
      </c>
      <c r="B110" s="4">
        <v>24.801441657402776</v>
      </c>
    </row>
    <row r="111" spans="1:2" x14ac:dyDescent="0.25">
      <c r="A111" s="3">
        <v>43190</v>
      </c>
      <c r="B111" s="4">
        <v>26.317626019704552</v>
      </c>
    </row>
    <row r="112" spans="1:2" x14ac:dyDescent="0.25">
      <c r="A112" s="3">
        <v>43281</v>
      </c>
      <c r="B112" s="4">
        <v>24.405275887281739</v>
      </c>
    </row>
    <row r="113" spans="1:2" x14ac:dyDescent="0.25">
      <c r="A113" s="3">
        <v>43373</v>
      </c>
      <c r="B113" s="4">
        <v>24.936410874607073</v>
      </c>
    </row>
    <row r="114" spans="1:2" x14ac:dyDescent="0.25">
      <c r="A114" s="3">
        <v>43465</v>
      </c>
      <c r="B114" s="4">
        <v>25.263651986439555</v>
      </c>
    </row>
    <row r="115" spans="1:2" x14ac:dyDescent="0.25">
      <c r="A115" s="3">
        <v>43555</v>
      </c>
      <c r="B115" s="4">
        <v>25.329433275726267</v>
      </c>
    </row>
    <row r="116" spans="1:2" x14ac:dyDescent="0.25">
      <c r="A116" s="3">
        <v>43646</v>
      </c>
      <c r="B116" s="4">
        <v>24.239253789883957</v>
      </c>
    </row>
    <row r="117" spans="1:2" x14ac:dyDescent="0.25">
      <c r="A117" s="3">
        <v>43738</v>
      </c>
      <c r="B117" s="4">
        <v>24.218343601714786</v>
      </c>
    </row>
    <row r="118" spans="1:2" x14ac:dyDescent="0.25">
      <c r="A118" s="3">
        <v>43830</v>
      </c>
      <c r="B118" s="4">
        <v>24.279961799245029</v>
      </c>
    </row>
    <row r="119" spans="1:2" x14ac:dyDescent="0.25">
      <c r="A119" s="3">
        <v>43921</v>
      </c>
      <c r="B119" s="4">
        <v>24.860626376137848</v>
      </c>
    </row>
    <row r="120" spans="1:2" x14ac:dyDescent="0.25">
      <c r="A120" s="3">
        <v>44012</v>
      </c>
      <c r="B120" s="4">
        <v>24.330269987149016</v>
      </c>
    </row>
    <row r="121" spans="1:2" x14ac:dyDescent="0.25">
      <c r="A121" s="3">
        <v>44104</v>
      </c>
      <c r="B121" s="4">
        <v>24.51079379372144</v>
      </c>
    </row>
    <row r="122" spans="1:2" x14ac:dyDescent="0.25">
      <c r="A122" s="3">
        <v>44196</v>
      </c>
      <c r="B122" s="4">
        <v>22.530197045790722</v>
      </c>
    </row>
    <row r="123" spans="1:2" x14ac:dyDescent="0.25">
      <c r="A123" s="3">
        <v>44286</v>
      </c>
      <c r="B123" s="4">
        <v>25.205445964652252</v>
      </c>
    </row>
    <row r="124" spans="1:2" x14ac:dyDescent="0.25">
      <c r="A124" s="3">
        <v>44377</v>
      </c>
      <c r="B124" s="4">
        <v>26.836369507467751</v>
      </c>
    </row>
    <row r="125" spans="1:2" x14ac:dyDescent="0.25">
      <c r="A125" s="3">
        <v>44469</v>
      </c>
      <c r="B125" s="4">
        <v>26.656956480467308</v>
      </c>
    </row>
    <row r="126" spans="1:2" x14ac:dyDescent="0.25">
      <c r="A126" s="3">
        <v>44561</v>
      </c>
      <c r="B126" s="4">
        <v>26.350275493826288</v>
      </c>
    </row>
    <row r="127" spans="1:2" x14ac:dyDescent="0.25">
      <c r="A127" s="3">
        <v>44651</v>
      </c>
      <c r="B127" s="4">
        <v>26.16280765458157</v>
      </c>
    </row>
    <row r="128" spans="1:2" x14ac:dyDescent="0.25">
      <c r="A128" s="3">
        <v>44742</v>
      </c>
      <c r="B128" s="4">
        <v>28.526374863453213</v>
      </c>
    </row>
    <row r="129" spans="1:2" x14ac:dyDescent="0.25">
      <c r="A129" s="3">
        <v>44834</v>
      </c>
      <c r="B129" s="4">
        <v>28.50801300022556</v>
      </c>
    </row>
    <row r="130" spans="1:2" x14ac:dyDescent="0.25">
      <c r="A130" s="3">
        <v>44926</v>
      </c>
      <c r="B130" s="4">
        <v>27.704602553152618</v>
      </c>
    </row>
    <row r="131" spans="1:2" x14ac:dyDescent="0.25">
      <c r="A131" s="3">
        <v>45016</v>
      </c>
      <c r="B131" s="4">
        <v>26.140332703097254</v>
      </c>
    </row>
    <row r="132" spans="1:2" x14ac:dyDescent="0.25">
      <c r="A132" s="3">
        <v>45107</v>
      </c>
      <c r="B132" s="4">
        <v>28.52623572881425</v>
      </c>
    </row>
    <row r="133" spans="1:2" x14ac:dyDescent="0.25">
      <c r="A133" s="3">
        <v>45199</v>
      </c>
      <c r="B133" s="4">
        <v>28.459327599092418</v>
      </c>
    </row>
    <row r="134" spans="1:2" x14ac:dyDescent="0.25">
      <c r="A134" s="3">
        <v>45291</v>
      </c>
      <c r="B134" s="4">
        <v>29.128292507691832</v>
      </c>
    </row>
    <row r="135" spans="1:2" x14ac:dyDescent="0.25">
      <c r="A135" s="3">
        <v>45382</v>
      </c>
      <c r="B135" s="4">
        <v>28.200612640322127</v>
      </c>
    </row>
    <row r="136" spans="1:2" x14ac:dyDescent="0.25">
      <c r="A136" s="3">
        <v>45473</v>
      </c>
      <c r="B136" s="4">
        <v>28.195963778605147</v>
      </c>
    </row>
    <row r="137" spans="1:2" x14ac:dyDescent="0.25">
      <c r="A137" s="3">
        <v>45565</v>
      </c>
      <c r="B137" s="4">
        <v>27.779453713907884</v>
      </c>
    </row>
    <row r="138" spans="1:2" x14ac:dyDescent="0.25">
      <c r="A138" s="3">
        <v>45657</v>
      </c>
      <c r="B138" s="4">
        <v>27.98472878291161</v>
      </c>
    </row>
  </sheetData>
  <mergeCells count="3">
    <mergeCell ref="B3:H3"/>
    <mergeCell ref="B2:G2"/>
    <mergeCell ref="A1:G1"/>
  </mergeCells>
  <hyperlinks>
    <hyperlink ref="G4" location="Indhold!A1" display="Tilbage til Indhold" xr:uid="{00000000-0004-0000-1000-000000000000}"/>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0"/>
  <dimension ref="A1:I552"/>
  <sheetViews>
    <sheetView zoomScaleNormal="100" workbookViewId="0">
      <selection sqref="A1:G1"/>
    </sheetView>
  </sheetViews>
  <sheetFormatPr defaultColWidth="9.140625" defaultRowHeight="13.5" x14ac:dyDescent="0.25"/>
  <cols>
    <col min="1" max="1" width="11" style="6" bestFit="1" customWidth="1"/>
    <col min="2" max="2" width="26.42578125" style="6" bestFit="1" customWidth="1"/>
    <col min="3" max="3" width="28.28515625" style="6" bestFit="1" customWidth="1"/>
    <col min="4" max="4" width="34.5703125" style="6" bestFit="1" customWidth="1"/>
    <col min="5" max="5" width="31" style="6" bestFit="1" customWidth="1"/>
    <col min="6" max="6" width="36.140625" style="6" bestFit="1" customWidth="1"/>
    <col min="7" max="7" width="42.5703125" style="6" bestFit="1" customWidth="1"/>
    <col min="8" max="8" width="36.28515625" style="6" customWidth="1"/>
    <col min="9" max="16384" width="9.140625" style="6"/>
  </cols>
  <sheetData>
    <row r="1" spans="1:9" ht="26.25" customHeight="1" thickBot="1" x14ac:dyDescent="0.3">
      <c r="A1" s="94" t="s">
        <v>109</v>
      </c>
      <c r="B1" s="95"/>
      <c r="C1" s="95"/>
      <c r="D1" s="95"/>
      <c r="E1" s="95"/>
      <c r="F1" s="95"/>
      <c r="G1" s="95"/>
      <c r="H1" s="16"/>
      <c r="I1" s="16"/>
    </row>
    <row r="2" spans="1:9" ht="48.75" customHeight="1" x14ac:dyDescent="0.25">
      <c r="A2" s="9" t="s">
        <v>24</v>
      </c>
      <c r="B2" s="104" t="s">
        <v>132</v>
      </c>
      <c r="C2" s="104"/>
      <c r="D2" s="104"/>
      <c r="E2" s="104"/>
      <c r="F2" s="104"/>
      <c r="G2" s="104"/>
      <c r="H2" s="13"/>
      <c r="I2" s="13"/>
    </row>
    <row r="3" spans="1:9" x14ac:dyDescent="0.25">
      <c r="A3" s="6" t="s">
        <v>25</v>
      </c>
      <c r="B3" s="101" t="s">
        <v>39</v>
      </c>
      <c r="C3" s="101"/>
      <c r="D3" s="101"/>
      <c r="E3" s="101"/>
      <c r="F3" s="101"/>
      <c r="G3" s="101"/>
      <c r="H3" s="101"/>
    </row>
    <row r="4" spans="1:9" x14ac:dyDescent="0.25">
      <c r="B4" s="14"/>
      <c r="C4" s="14"/>
      <c r="D4" s="14"/>
      <c r="E4" s="14"/>
      <c r="F4" s="14"/>
      <c r="G4" s="11" t="s">
        <v>35</v>
      </c>
    </row>
    <row r="6" spans="1:9" x14ac:dyDescent="0.25">
      <c r="A6" s="3" t="s">
        <v>33</v>
      </c>
      <c r="B6" s="2" t="s">
        <v>46</v>
      </c>
      <c r="C6" s="2" t="s">
        <v>154</v>
      </c>
      <c r="D6" s="2" t="s">
        <v>155</v>
      </c>
      <c r="E6" s="2" t="s">
        <v>57</v>
      </c>
      <c r="F6" s="2" t="s">
        <v>58</v>
      </c>
      <c r="G6" s="2" t="s">
        <v>59</v>
      </c>
    </row>
    <row r="7" spans="1:9" x14ac:dyDescent="0.25">
      <c r="A7" s="3">
        <v>28945</v>
      </c>
      <c r="B7" s="4">
        <v>120.60463821823228</v>
      </c>
      <c r="C7" s="4"/>
      <c r="D7" s="4"/>
      <c r="E7" s="4"/>
      <c r="F7" s="4"/>
      <c r="G7" s="4"/>
    </row>
    <row r="8" spans="1:9" x14ac:dyDescent="0.25">
      <c r="A8" s="3">
        <v>29036</v>
      </c>
      <c r="B8" s="4">
        <v>120.65339131278274</v>
      </c>
      <c r="C8" s="4"/>
      <c r="D8" s="4"/>
      <c r="E8" s="4"/>
      <c r="F8" s="4"/>
      <c r="G8" s="4"/>
    </row>
    <row r="9" spans="1:9" x14ac:dyDescent="0.25">
      <c r="A9" s="3">
        <v>29128</v>
      </c>
      <c r="B9" s="4">
        <v>121.05087912401338</v>
      </c>
      <c r="C9" s="4"/>
      <c r="D9" s="4"/>
      <c r="E9" s="4"/>
      <c r="F9" s="4"/>
      <c r="G9" s="4"/>
    </row>
    <row r="10" spans="1:9" x14ac:dyDescent="0.25">
      <c r="A10" s="3">
        <v>29220</v>
      </c>
      <c r="B10" s="4">
        <v>120.33573537431859</v>
      </c>
      <c r="C10" s="4"/>
      <c r="D10" s="4"/>
      <c r="E10" s="4"/>
      <c r="F10" s="4"/>
      <c r="G10" s="4"/>
    </row>
    <row r="11" spans="1:9" x14ac:dyDescent="0.25">
      <c r="A11" s="3">
        <v>29311</v>
      </c>
      <c r="B11" s="4">
        <v>119.39827473796372</v>
      </c>
      <c r="C11" s="4"/>
      <c r="D11" s="4"/>
      <c r="E11" s="4">
        <f>IF(ISNUMBER(Kreditvækst[[#This Row],[Udlån/BNP (pct. af BNP)]]),IFERROR((Kreditvækst[[#This Row],[Udlån/BNP (pct. af BNP)]]/VLOOKUP(DATE(YEAR(Kreditvækst[[#This Row],[Dato]])-1,MONTH(Kreditvækst[[#This Row],[Dato]]),DAY(Kreditvækst[[#This Row],[Dato]])),Kreditvækst[[#All],[Dato]:[Udlån/BNP (pct. af BNP)]],2,FALSE)-1)*100,NA()),NA())</f>
        <v>-1.0002629236246063</v>
      </c>
      <c r="F11" s="4"/>
      <c r="G11" s="4"/>
    </row>
    <row r="12" spans="1:9" x14ac:dyDescent="0.25">
      <c r="A12" s="3">
        <v>29402</v>
      </c>
      <c r="B12" s="4">
        <v>118.94940711692324</v>
      </c>
      <c r="C12" s="4"/>
      <c r="D12" s="4"/>
      <c r="E12" s="4">
        <f>IF(ISNUMBER(Kreditvækst[[#This Row],[Udlån/BNP (pct. af BNP)]]),IFERROR((Kreditvækst[[#This Row],[Udlån/BNP (pct. af BNP)]]/VLOOKUP(DATE(YEAR(Kreditvækst[[#This Row],[Dato]])-1,MONTH(Kreditvækst[[#This Row],[Dato]]),DAY(Kreditvækst[[#This Row],[Dato]])),Kreditvækst[[#All],[Dato]:[Udlån/BNP (pct. af BNP)]],2,FALSE)-1)*100,NA()),NA())</f>
        <v>-1.4122969750946179</v>
      </c>
      <c r="F12" s="4"/>
      <c r="G12" s="4"/>
    </row>
    <row r="13" spans="1:9" x14ac:dyDescent="0.25">
      <c r="A13" s="3">
        <v>29494</v>
      </c>
      <c r="B13" s="4">
        <v>119.30030988834157</v>
      </c>
      <c r="C13" s="4"/>
      <c r="D13" s="4"/>
      <c r="E13" s="4">
        <f>IF(ISNUMBER(Kreditvækst[[#This Row],[Udlån/BNP (pct. af BNP)]]),IFERROR((Kreditvækst[[#This Row],[Udlån/BNP (pct. af BNP)]]/VLOOKUP(DATE(YEAR(Kreditvækst[[#This Row],[Dato]])-1,MONTH(Kreditvækst[[#This Row],[Dato]]),DAY(Kreditvækst[[#This Row],[Dato]])),Kreditvækst[[#All],[Dato]:[Udlån/BNP (pct. af BNP)]],2,FALSE)-1)*100,NA()),NA())</f>
        <v>-1.4461433476070762</v>
      </c>
      <c r="F13" s="4"/>
      <c r="G13" s="4"/>
    </row>
    <row r="14" spans="1:9" x14ac:dyDescent="0.25">
      <c r="A14" s="3">
        <v>29586</v>
      </c>
      <c r="B14" s="4">
        <v>119.89200233214201</v>
      </c>
      <c r="C14" s="4"/>
      <c r="D14" s="4"/>
      <c r="E14" s="4">
        <f>IF(ISNUMBER(Kreditvækst[[#This Row],[Udlån/BNP (pct. af BNP)]]),IFERROR((Kreditvækst[[#This Row],[Udlån/BNP (pct. af BNP)]]/VLOOKUP(DATE(YEAR(Kreditvækst[[#This Row],[Dato]])-1,MONTH(Kreditvækst[[#This Row],[Dato]]),DAY(Kreditvækst[[#This Row],[Dato]])),Kreditvækst[[#All],[Dato]:[Udlån/BNP (pct. af BNP)]],2,FALSE)-1)*100,NA()),NA())</f>
        <v>-0.3687458599029525</v>
      </c>
      <c r="F14" s="4"/>
      <c r="G14" s="4"/>
    </row>
    <row r="15" spans="1:9" hidden="1" x14ac:dyDescent="0.25">
      <c r="A15" s="3">
        <v>29617</v>
      </c>
      <c r="B15" s="4"/>
      <c r="C15" s="4">
        <v>113.3311302853336</v>
      </c>
      <c r="D15" s="4">
        <v>274.25482600989028</v>
      </c>
      <c r="E15" s="4"/>
      <c r="F15" s="4"/>
      <c r="G15" s="4"/>
    </row>
    <row r="16" spans="1:9" hidden="1" x14ac:dyDescent="0.25">
      <c r="A16" s="3">
        <v>29645</v>
      </c>
      <c r="B16" s="4"/>
      <c r="C16" s="4">
        <v>114.10085868860281</v>
      </c>
      <c r="D16" s="4">
        <v>276.14205123353656</v>
      </c>
      <c r="E16" s="4"/>
      <c r="F16" s="4"/>
      <c r="G16" s="4"/>
    </row>
    <row r="17" spans="1:7" x14ac:dyDescent="0.25">
      <c r="A17" s="3">
        <v>29676</v>
      </c>
      <c r="B17" s="4">
        <v>120.81503686817219</v>
      </c>
      <c r="C17" s="4">
        <v>115.43689505087245</v>
      </c>
      <c r="D17" s="4">
        <v>279.46329752837556</v>
      </c>
      <c r="E17" s="4">
        <f>IF(ISNUMBER(Kreditvækst[[#This Row],[Udlån/BNP (pct. af BNP)]]),IFERROR((Kreditvækst[[#This Row],[Udlån/BNP (pct. af BNP)]]/VLOOKUP(DATE(YEAR(Kreditvækst[[#This Row],[Dato]])-1,MONTH(Kreditvækst[[#This Row],[Dato]]),DAY(Kreditvækst[[#This Row],[Dato]])),Kreditvækst[[#All],[Dato]:[Udlån/BNP (pct. af BNP)]],2,FALSE)-1)*100,NA()),NA())</f>
        <v>1.186585093727488</v>
      </c>
      <c r="F17" s="4"/>
      <c r="G17" s="4"/>
    </row>
    <row r="18" spans="1:7" hidden="1" x14ac:dyDescent="0.25">
      <c r="A18" s="3">
        <v>29706</v>
      </c>
      <c r="B18" s="4"/>
      <c r="C18" s="4">
        <v>116.58638237232422</v>
      </c>
      <c r="D18" s="4">
        <v>280.08915725291763</v>
      </c>
      <c r="E18" s="4"/>
      <c r="F18" s="4"/>
      <c r="G18" s="4"/>
    </row>
    <row r="19" spans="1:7" hidden="1" x14ac:dyDescent="0.25">
      <c r="A19" s="3">
        <v>29737</v>
      </c>
      <c r="B19" s="4"/>
      <c r="C19" s="4">
        <v>118.00622849712667</v>
      </c>
      <c r="D19" s="4">
        <v>282.47283152590757</v>
      </c>
      <c r="E19" s="4"/>
      <c r="F19" s="4"/>
      <c r="G19" s="4"/>
    </row>
    <row r="20" spans="1:7" x14ac:dyDescent="0.25">
      <c r="A20" s="3">
        <v>29767</v>
      </c>
      <c r="B20" s="4">
        <v>122.32296074731286</v>
      </c>
      <c r="C20" s="4">
        <v>120.15270532824823</v>
      </c>
      <c r="D20" s="4">
        <v>286.8988626079194</v>
      </c>
      <c r="E20" s="4">
        <f>IF(ISNUMBER(Kreditvækst[[#This Row],[Udlån/BNP (pct. af BNP)]]),IFERROR((Kreditvækst[[#This Row],[Udlån/BNP (pct. af BNP)]]/VLOOKUP(DATE(YEAR(Kreditvækst[[#This Row],[Dato]])-1,MONTH(Kreditvækst[[#This Row],[Dato]]),DAY(Kreditvækst[[#This Row],[Dato]])),Kreditvækst[[#All],[Dato]:[Udlån/BNP (pct. af BNP)]],2,FALSE)-1)*100,NA()),NA())</f>
        <v>2.8361247963796243</v>
      </c>
      <c r="F20" s="4"/>
      <c r="G20" s="4"/>
    </row>
    <row r="21" spans="1:7" hidden="1" x14ac:dyDescent="0.25">
      <c r="A21" s="3">
        <v>29798</v>
      </c>
      <c r="B21" s="4"/>
      <c r="C21" s="4">
        <v>120.15995889769263</v>
      </c>
      <c r="D21" s="4">
        <v>285.05256860150575</v>
      </c>
      <c r="E21" s="4"/>
      <c r="F21" s="4"/>
      <c r="G21" s="4"/>
    </row>
    <row r="22" spans="1:7" hidden="1" x14ac:dyDescent="0.25">
      <c r="A22" s="3">
        <v>29829</v>
      </c>
      <c r="B22" s="4"/>
      <c r="C22" s="4">
        <v>120.97112862856747</v>
      </c>
      <c r="D22" s="4">
        <v>286.86793773090091</v>
      </c>
      <c r="E22" s="4"/>
      <c r="F22" s="4"/>
      <c r="G22" s="4"/>
    </row>
    <row r="23" spans="1:7" x14ac:dyDescent="0.25">
      <c r="A23" s="3">
        <v>29859</v>
      </c>
      <c r="B23" s="4">
        <v>120.8799621318916</v>
      </c>
      <c r="C23" s="4">
        <v>122.30687869845819</v>
      </c>
      <c r="D23" s="4">
        <v>290.58533372147133</v>
      </c>
      <c r="E23" s="4">
        <f>IF(ISNUMBER(Kreditvækst[[#This Row],[Udlån/BNP (pct. af BNP)]]),IFERROR((Kreditvækst[[#This Row],[Udlån/BNP (pct. af BNP)]]/VLOOKUP(DATE(YEAR(Kreditvækst[[#This Row],[Dato]])-1,MONTH(Kreditvækst[[#This Row],[Dato]]),DAY(Kreditvækst[[#This Row],[Dato]])),Kreditvækst[[#All],[Dato]:[Udlån/BNP (pct. af BNP)]],2,FALSE)-1)*100,NA()),NA())</f>
        <v>1.324097351489284</v>
      </c>
      <c r="F23" s="4"/>
      <c r="G23" s="4"/>
    </row>
    <row r="24" spans="1:7" hidden="1" x14ac:dyDescent="0.25">
      <c r="A24" s="3">
        <v>29890</v>
      </c>
      <c r="B24" s="4"/>
      <c r="C24" s="4">
        <v>122.14294366416274</v>
      </c>
      <c r="D24" s="4">
        <v>289.8719464999553</v>
      </c>
      <c r="E24" s="4"/>
      <c r="F24" s="4"/>
      <c r="G24" s="4"/>
    </row>
    <row r="25" spans="1:7" hidden="1" x14ac:dyDescent="0.25">
      <c r="A25" s="3">
        <v>29920</v>
      </c>
      <c r="B25" s="4"/>
      <c r="C25" s="4">
        <v>122.59228525739404</v>
      </c>
      <c r="D25" s="4">
        <v>290.60868241739109</v>
      </c>
      <c r="E25" s="4"/>
      <c r="F25" s="4"/>
      <c r="G25" s="4"/>
    </row>
    <row r="26" spans="1:7" x14ac:dyDescent="0.25">
      <c r="A26" s="3">
        <v>29951</v>
      </c>
      <c r="B26" s="4">
        <v>119.31794906317008</v>
      </c>
      <c r="C26" s="4">
        <v>123.88544548259847</v>
      </c>
      <c r="D26" s="4">
        <v>295.19492727247689</v>
      </c>
      <c r="E26" s="4">
        <f>IF(ISNUMBER(Kreditvækst[[#This Row],[Udlån/BNP (pct. af BNP)]]),IFERROR((Kreditvækst[[#This Row],[Udlån/BNP (pct. af BNP)]]/VLOOKUP(DATE(YEAR(Kreditvækst[[#This Row],[Dato]])-1,MONTH(Kreditvækst[[#This Row],[Dato]]),DAY(Kreditvækst[[#This Row],[Dato]])),Kreditvækst[[#All],[Dato]:[Udlån/BNP (pct. af BNP)]],2,FALSE)-1)*100,NA()),NA())</f>
        <v>-0.47880864261622413</v>
      </c>
      <c r="F26" s="4"/>
      <c r="G26" s="4"/>
    </row>
    <row r="27" spans="1:7" hidden="1" x14ac:dyDescent="0.25">
      <c r="A27" s="3">
        <v>29982</v>
      </c>
      <c r="B27" s="4"/>
      <c r="C27" s="4">
        <v>124.26070559198526</v>
      </c>
      <c r="D27" s="4">
        <v>293.98497248552565</v>
      </c>
      <c r="E27" s="4"/>
      <c r="F27" s="4">
        <f>IFERROR((Kreditvækst[[#This Row],[Udlån til erhverv (mia. kr.)]]/VLOOKUP(DATE(YEAR(Kreditvækst[[#This Row],[Dato]])-1,MONTH(Kreditvækst[[#This Row],[Dato]])+1,1)-1,Kreditvækst[[Dato]:[Udlån til erhverv (mia. kr.)]],3,FALSE)-1)*100,NA())</f>
        <v>9.6439303827062126</v>
      </c>
      <c r="G27" s="4">
        <f>IFERROR((Kreditvækst[[#This Row],[Udlån til husholdninger (mia. kr.)]]/VLOOKUP(DATE(YEAR(Kreditvækst[[#This Row],[Dato]])-1,MONTH(Kreditvækst[[#This Row],[Dato]])+1,1)-1,Kreditvækst[[Dato]:[Udlån til husholdninger (mia. kr.)]],4,FALSE)-1)*100,NA())</f>
        <v>7.1940927212430728</v>
      </c>
    </row>
    <row r="28" spans="1:7" hidden="1" x14ac:dyDescent="0.25">
      <c r="A28" s="3">
        <v>30010</v>
      </c>
      <c r="B28" s="4"/>
      <c r="C28" s="4">
        <v>125.48942586112419</v>
      </c>
      <c r="D28" s="4">
        <v>295.66680286420558</v>
      </c>
      <c r="E28" s="4"/>
      <c r="F28" s="4">
        <f>IFERROR((Kreditvækst[[#This Row],[Udlån til erhverv (mia. kr.)]]/VLOOKUP(DATE(YEAR(Kreditvækst[[#This Row],[Dato]])-1,MONTH(Kreditvækst[[#This Row],[Dato]])+1,1)-1,Kreditvækst[[Dato]:[Udlån til erhverv (mia. kr.)]],3,FALSE)-1)*100,NA())</f>
        <v>9.9811406359371588</v>
      </c>
      <c r="G28" s="4">
        <f>IFERROR((Kreditvækst[[#This Row],[Udlån til husholdninger (mia. kr.)]]/VLOOKUP(DATE(YEAR(Kreditvækst[[#This Row],[Dato]])-1,MONTH(Kreditvækst[[#This Row],[Dato]])+1,1)-1,Kreditvækst[[Dato]:[Udlån til husholdninger (mia. kr.)]],4,FALSE)-1)*100,NA())</f>
        <v>7.0705463160902982</v>
      </c>
    </row>
    <row r="29" spans="1:7" x14ac:dyDescent="0.25">
      <c r="A29" s="3">
        <v>30041</v>
      </c>
      <c r="B29" s="4">
        <v>117.90379407380635</v>
      </c>
      <c r="C29" s="4">
        <v>127.10869884457026</v>
      </c>
      <c r="D29" s="4">
        <v>298.78232191435723</v>
      </c>
      <c r="E29" s="4">
        <f>IF(ISNUMBER(Kreditvækst[[#This Row],[Udlån/BNP (pct. af BNP)]]),IFERROR((Kreditvækst[[#This Row],[Udlån/BNP (pct. af BNP)]]/VLOOKUP(DATE(YEAR(Kreditvækst[[#This Row],[Dato]])-1,MONTH(Kreditvækst[[#This Row],[Dato]]),DAY(Kreditvækst[[#This Row],[Dato]])),Kreditvækst[[#All],[Dato]:[Udlån/BNP (pct. af BNP)]],2,FALSE)-1)*100,NA()),NA())</f>
        <v>-2.4096692513055684</v>
      </c>
      <c r="F29" s="4">
        <f>IFERROR((Kreditvækst[[#This Row],[Udlån til erhverv (mia. kr.)]]/VLOOKUP(DATE(YEAR(Kreditvækst[[#This Row],[Dato]])-1,MONTH(Kreditvækst[[#This Row],[Dato]])+1,1)-1,Kreditvækst[[Dato]:[Udlån til erhverv (mia. kr.)]],3,FALSE)-1)*100,NA())</f>
        <v>10.110982098534539</v>
      </c>
      <c r="G29" s="4">
        <f>IFERROR((Kreditvækst[[#This Row],[Udlån til husholdninger (mia. kr.)]]/VLOOKUP(DATE(YEAR(Kreditvækst[[#This Row],[Dato]])-1,MONTH(Kreditvækst[[#This Row],[Dato]])+1,1)-1,Kreditvækst[[Dato]:[Udlån til husholdninger (mia. kr.)]],4,FALSE)-1)*100,NA())</f>
        <v>6.9129021795858892</v>
      </c>
    </row>
    <row r="30" spans="1:7" hidden="1" x14ac:dyDescent="0.25">
      <c r="A30" s="3">
        <v>30071</v>
      </c>
      <c r="B30" s="4"/>
      <c r="C30" s="4">
        <v>127.4630363911333</v>
      </c>
      <c r="D30" s="4">
        <v>298.69438291379731</v>
      </c>
      <c r="E30" s="4"/>
      <c r="F30" s="4">
        <f>IFERROR((Kreditvækst[[#This Row],[Udlån til erhverv (mia. kr.)]]/VLOOKUP(DATE(YEAR(Kreditvækst[[#This Row],[Dato]])-1,MONTH(Kreditvækst[[#This Row],[Dato]])+1,1)-1,Kreditvækst[[Dato]:[Udlån til erhverv (mia. kr.)]],3,FALSE)-1)*100,NA())</f>
        <v>9.3292662466135656</v>
      </c>
      <c r="G30" s="4">
        <f>IFERROR((Kreditvækst[[#This Row],[Udlån til husholdninger (mia. kr.)]]/VLOOKUP(DATE(YEAR(Kreditvækst[[#This Row],[Dato]])-1,MONTH(Kreditvækst[[#This Row],[Dato]])+1,1)-1,Kreditvækst[[Dato]:[Udlån til husholdninger (mia. kr.)]],4,FALSE)-1)*100,NA())</f>
        <v>6.6426083192072216</v>
      </c>
    </row>
    <row r="31" spans="1:7" hidden="1" x14ac:dyDescent="0.25">
      <c r="A31" s="3">
        <v>30102</v>
      </c>
      <c r="B31" s="4"/>
      <c r="C31" s="4">
        <v>128.72253833052238</v>
      </c>
      <c r="D31" s="4">
        <v>301.45894614418529</v>
      </c>
      <c r="E31" s="4"/>
      <c r="F31" s="4">
        <f>IFERROR((Kreditvækst[[#This Row],[Udlån til erhverv (mia. kr.)]]/VLOOKUP(DATE(YEAR(Kreditvækst[[#This Row],[Dato]])-1,MONTH(Kreditvækst[[#This Row],[Dato]])+1,1)-1,Kreditvækst[[Dato]:[Udlån til erhverv (mia. kr.)]],3,FALSE)-1)*100,NA())</f>
        <v>9.0811391651726581</v>
      </c>
      <c r="G31" s="4">
        <f>IFERROR((Kreditvækst[[#This Row],[Udlån til husholdninger (mia. kr.)]]/VLOOKUP(DATE(YEAR(Kreditvækst[[#This Row],[Dato]])-1,MONTH(Kreditvækst[[#This Row],[Dato]])+1,1)-1,Kreditvækst[[Dato]:[Udlån til husholdninger (mia. kr.)]],4,FALSE)-1)*100,NA())</f>
        <v>6.7213949446803367</v>
      </c>
    </row>
    <row r="32" spans="1:7" x14ac:dyDescent="0.25">
      <c r="A32" s="3">
        <v>30132</v>
      </c>
      <c r="B32" s="4">
        <v>116.84106029527368</v>
      </c>
      <c r="C32" s="4">
        <v>130.89705517953428</v>
      </c>
      <c r="D32" s="4">
        <v>305.61430674837163</v>
      </c>
      <c r="E32" s="4">
        <f>IF(ISNUMBER(Kreditvækst[[#This Row],[Udlån/BNP (pct. af BNP)]]),IFERROR((Kreditvækst[[#This Row],[Udlån/BNP (pct. af BNP)]]/VLOOKUP(DATE(YEAR(Kreditvækst[[#This Row],[Dato]])-1,MONTH(Kreditvækst[[#This Row],[Dato]]),DAY(Kreditvækst[[#This Row],[Dato]])),Kreditvækst[[#All],[Dato]:[Udlån/BNP (pct. af BNP)]],2,FALSE)-1)*100,NA()),NA())</f>
        <v>-4.4814975198019908</v>
      </c>
      <c r="F32" s="4">
        <f>IFERROR((Kreditvækst[[#This Row],[Udlån til erhverv (mia. kr.)]]/VLOOKUP(DATE(YEAR(Kreditvækst[[#This Row],[Dato]])-1,MONTH(Kreditvækst[[#This Row],[Dato]])+1,1)-1,Kreditvækst[[Dato]:[Udlån til erhverv (mia. kr.)]],3,FALSE)-1)*100,NA())</f>
        <v>8.9422454716548305</v>
      </c>
      <c r="G32" s="4">
        <f>IFERROR((Kreditvækst[[#This Row],[Udlån til husholdninger (mia. kr.)]]/VLOOKUP(DATE(YEAR(Kreditvækst[[#This Row],[Dato]])-1,MONTH(Kreditvækst[[#This Row],[Dato]])+1,1)-1,Kreditvækst[[Dato]:[Udlån til husholdninger (mia. kr.)]],4,FALSE)-1)*100,NA())</f>
        <v>6.5233594759938285</v>
      </c>
    </row>
    <row r="33" spans="1:7" hidden="1" x14ac:dyDescent="0.25">
      <c r="A33" s="3">
        <v>30163</v>
      </c>
      <c r="B33" s="4"/>
      <c r="C33" s="4">
        <v>130.64551949813912</v>
      </c>
      <c r="D33" s="4">
        <v>303.3638840912227</v>
      </c>
      <c r="E33" s="4"/>
      <c r="F33" s="4">
        <f>IFERROR((Kreditvækst[[#This Row],[Udlån til erhverv (mia. kr.)]]/VLOOKUP(DATE(YEAR(Kreditvækst[[#This Row],[Dato]])-1,MONTH(Kreditvækst[[#This Row],[Dato]])+1,1)-1,Kreditvækst[[Dato]:[Udlån til erhverv (mia. kr.)]],3,FALSE)-1)*100,NA())</f>
        <v>8.7263350425861752</v>
      </c>
      <c r="G33" s="4">
        <f>IFERROR((Kreditvækst[[#This Row],[Udlån til husholdninger (mia. kr.)]]/VLOOKUP(DATE(YEAR(Kreditvækst[[#This Row],[Dato]])-1,MONTH(Kreditvækst[[#This Row],[Dato]])+1,1)-1,Kreditvækst[[Dato]:[Udlån til husholdninger (mia. kr.)]],4,FALSE)-1)*100,NA())</f>
        <v>6.4238380939887429</v>
      </c>
    </row>
    <row r="34" spans="1:7" hidden="1" x14ac:dyDescent="0.25">
      <c r="A34" s="3">
        <v>30194</v>
      </c>
      <c r="B34" s="4"/>
      <c r="C34" s="4">
        <v>131.57133029776827</v>
      </c>
      <c r="D34" s="4">
        <v>304.79227341352316</v>
      </c>
      <c r="E34" s="4"/>
      <c r="F34" s="4">
        <f>IFERROR((Kreditvækst[[#This Row],[Udlån til erhverv (mia. kr.)]]/VLOOKUP(DATE(YEAR(Kreditvækst[[#This Row],[Dato]])-1,MONTH(Kreditvækst[[#This Row],[Dato]])+1,1)-1,Kreditvækst[[Dato]:[Udlån til erhverv (mia. kr.)]],3,FALSE)-1)*100,NA())</f>
        <v>8.7625880566493777</v>
      </c>
      <c r="G34" s="4">
        <f>IFERROR((Kreditvækst[[#This Row],[Udlån til husholdninger (mia. kr.)]]/VLOOKUP(DATE(YEAR(Kreditvækst[[#This Row],[Dato]])-1,MONTH(Kreditvækst[[#This Row],[Dato]])+1,1)-1,Kreditvækst[[Dato]:[Udlån til husholdninger (mia. kr.)]],4,FALSE)-1)*100,NA())</f>
        <v>6.2482882626765823</v>
      </c>
    </row>
    <row r="35" spans="1:7" x14ac:dyDescent="0.25">
      <c r="A35" s="3">
        <v>30224</v>
      </c>
      <c r="B35" s="4">
        <v>114.47113753472252</v>
      </c>
      <c r="C35" s="4">
        <v>133.15466666299295</v>
      </c>
      <c r="D35" s="4">
        <v>309.22691664539104</v>
      </c>
      <c r="E35" s="4">
        <f>IF(ISNUMBER(Kreditvækst[[#This Row],[Udlån/BNP (pct. af BNP)]]),IFERROR((Kreditvækst[[#This Row],[Udlån/BNP (pct. af BNP)]]/VLOOKUP(DATE(YEAR(Kreditvækst[[#This Row],[Dato]])-1,MONTH(Kreditvækst[[#This Row],[Dato]]),DAY(Kreditvækst[[#This Row],[Dato]])),Kreditvækst[[#All],[Dato]:[Udlån/BNP (pct. af BNP)]],2,FALSE)-1)*100,NA()),NA())</f>
        <v>-5.3018089054134965</v>
      </c>
      <c r="F35" s="4">
        <f>IFERROR((Kreditvækst[[#This Row],[Udlån til erhverv (mia. kr.)]]/VLOOKUP(DATE(YEAR(Kreditvækst[[#This Row],[Dato]])-1,MONTH(Kreditvækst[[#This Row],[Dato]])+1,1)-1,Kreditvækst[[Dato]:[Udlån til erhverv (mia. kr.)]],3,FALSE)-1)*100,NA())</f>
        <v>8.8693195999870689</v>
      </c>
      <c r="G35" s="4">
        <f>IFERROR((Kreditvækst[[#This Row],[Udlån til husholdninger (mia. kr.)]]/VLOOKUP(DATE(YEAR(Kreditvækst[[#This Row],[Dato]])-1,MONTH(Kreditvækst[[#This Row],[Dato]])+1,1)-1,Kreditvækst[[Dato]:[Udlån til husholdninger (mia. kr.)]],4,FALSE)-1)*100,NA())</f>
        <v>6.4151836863824085</v>
      </c>
    </row>
    <row r="36" spans="1:7" hidden="1" x14ac:dyDescent="0.25">
      <c r="A36" s="3">
        <v>30255</v>
      </c>
      <c r="B36" s="4"/>
      <c r="C36" s="4">
        <v>132.80054623843961</v>
      </c>
      <c r="D36" s="4">
        <v>307.98412259480074</v>
      </c>
      <c r="E36" s="4"/>
      <c r="F36" s="4">
        <f>IFERROR((Kreditvækst[[#This Row],[Udlån til erhverv (mia. kr.)]]/VLOOKUP(DATE(YEAR(Kreditvækst[[#This Row],[Dato]])-1,MONTH(Kreditvækst[[#This Row],[Dato]])+1,1)-1,Kreditvækst[[Dato]:[Udlån til erhverv (mia. kr.)]],3,FALSE)-1)*100,NA())</f>
        <v>8.7255163946108993</v>
      </c>
      <c r="G36" s="4">
        <f>IFERROR((Kreditvækst[[#This Row],[Udlån til husholdninger (mia. kr.)]]/VLOOKUP(DATE(YEAR(Kreditvækst[[#This Row],[Dato]])-1,MONTH(Kreditvækst[[#This Row],[Dato]])+1,1)-1,Kreditvækst[[Dato]:[Udlån til husholdninger (mia. kr.)]],4,FALSE)-1)*100,NA())</f>
        <v>6.2483370031284569</v>
      </c>
    </row>
    <row r="37" spans="1:7" hidden="1" x14ac:dyDescent="0.25">
      <c r="A37" s="3">
        <v>30285</v>
      </c>
      <c r="B37" s="4"/>
      <c r="C37" s="4">
        <v>132.6937184650686</v>
      </c>
      <c r="D37" s="4">
        <v>308.46526513627964</v>
      </c>
      <c r="E37" s="4"/>
      <c r="F37" s="4">
        <f>IFERROR((Kreditvækst[[#This Row],[Udlån til erhverv (mia. kr.)]]/VLOOKUP(DATE(YEAR(Kreditvækst[[#This Row],[Dato]])-1,MONTH(Kreditvækst[[#This Row],[Dato]])+1,1)-1,Kreditvækst[[Dato]:[Udlån til erhverv (mia. kr.)]],3,FALSE)-1)*100,NA())</f>
        <v>8.2398604336852532</v>
      </c>
      <c r="G37" s="4">
        <f>IFERROR((Kreditvækst[[#This Row],[Udlån til husholdninger (mia. kr.)]]/VLOOKUP(DATE(YEAR(Kreditvækst[[#This Row],[Dato]])-1,MONTH(Kreditvækst[[#This Row],[Dato]])+1,1)-1,Kreditvækst[[Dato]:[Udlån til husholdninger (mia. kr.)]],4,FALSE)-1)*100,NA())</f>
        <v>6.1445455002757887</v>
      </c>
    </row>
    <row r="38" spans="1:7" x14ac:dyDescent="0.25">
      <c r="A38" s="3">
        <v>30316</v>
      </c>
      <c r="B38" s="4">
        <v>111.9331868832721</v>
      </c>
      <c r="C38" s="4">
        <v>133.99674508733673</v>
      </c>
      <c r="D38" s="4">
        <v>312.67470361465303</v>
      </c>
      <c r="E38" s="4">
        <f>IF(ISNUMBER(Kreditvækst[[#This Row],[Udlån/BNP (pct. af BNP)]]),IFERROR((Kreditvækst[[#This Row],[Udlån/BNP (pct. af BNP)]]/VLOOKUP(DATE(YEAR(Kreditvækst[[#This Row],[Dato]])-1,MONTH(Kreditvækst[[#This Row],[Dato]]),DAY(Kreditvækst[[#This Row],[Dato]])),Kreditvækst[[#All],[Dato]:[Udlån/BNP (pct. af BNP)]],2,FALSE)-1)*100,NA()),NA())</f>
        <v>-6.1891460906592366</v>
      </c>
      <c r="F38" s="4">
        <f>IFERROR((Kreditvækst[[#This Row],[Udlån til erhverv (mia. kr.)]]/VLOOKUP(DATE(YEAR(Kreditvækst[[#This Row],[Dato]])-1,MONTH(Kreditvækst[[#This Row],[Dato]])+1,1)-1,Kreditvækst[[Dato]:[Udlån til erhverv (mia. kr.)]],3,FALSE)-1)*100,NA())</f>
        <v>8.1618139768957256</v>
      </c>
      <c r="G38" s="4">
        <f>IFERROR((Kreditvækst[[#This Row],[Udlån til husholdninger (mia. kr.)]]/VLOOKUP(DATE(YEAR(Kreditvækst[[#This Row],[Dato]])-1,MONTH(Kreditvækst[[#This Row],[Dato]])+1,1)-1,Kreditvækst[[Dato]:[Udlån til husholdninger (mia. kr.)]],4,FALSE)-1)*100,NA())</f>
        <v>5.9214352034042905</v>
      </c>
    </row>
    <row r="39" spans="1:7" hidden="1" x14ac:dyDescent="0.25">
      <c r="A39" s="3">
        <v>30347</v>
      </c>
      <c r="B39" s="4"/>
      <c r="C39" s="4">
        <v>134.18859978807592</v>
      </c>
      <c r="D39" s="4">
        <v>310.89142857058647</v>
      </c>
      <c r="E39" s="4"/>
      <c r="F39" s="4">
        <f>IFERROR((Kreditvækst[[#This Row],[Udlån til erhverv (mia. kr.)]]/VLOOKUP(DATE(YEAR(Kreditvækst[[#This Row],[Dato]])-1,MONTH(Kreditvækst[[#This Row],[Dato]])+1,1)-1,Kreditvækst[[Dato]:[Udlån til erhverv (mia. kr.)]],3,FALSE)-1)*100,NA())</f>
        <v>7.9895685034087061</v>
      </c>
      <c r="G39" s="4">
        <f>IFERROR((Kreditvækst[[#This Row],[Udlån til husholdninger (mia. kr.)]]/VLOOKUP(DATE(YEAR(Kreditvækst[[#This Row],[Dato]])-1,MONTH(Kreditvækst[[#This Row],[Dato]])+1,1)-1,Kreditvækst[[Dato]:[Udlån til husholdninger (mia. kr.)]],4,FALSE)-1)*100,NA())</f>
        <v>5.7507892128374705</v>
      </c>
    </row>
    <row r="40" spans="1:7" hidden="1" x14ac:dyDescent="0.25">
      <c r="A40" s="3">
        <v>30375</v>
      </c>
      <c r="B40" s="4"/>
      <c r="C40" s="4">
        <v>135.36385453702684</v>
      </c>
      <c r="D40" s="4">
        <v>312.77968550145397</v>
      </c>
      <c r="E40" s="4"/>
      <c r="F40" s="4">
        <f>IFERROR((Kreditvækst[[#This Row],[Udlån til erhverv (mia. kr.)]]/VLOOKUP(DATE(YEAR(Kreditvækst[[#This Row],[Dato]])-1,MONTH(Kreditvækst[[#This Row],[Dato]])+1,1)-1,Kreditvækst[[Dato]:[Udlån til erhverv (mia. kr.)]],3,FALSE)-1)*100,NA())</f>
        <v>7.8687336467938129</v>
      </c>
      <c r="G40" s="4">
        <f>IFERROR((Kreditvækst[[#This Row],[Udlån til husholdninger (mia. kr.)]]/VLOOKUP(DATE(YEAR(Kreditvækst[[#This Row],[Dato]])-1,MONTH(Kreditvækst[[#This Row],[Dato]])+1,1)-1,Kreditvækst[[Dato]:[Udlån til husholdninger (mia. kr.)]],4,FALSE)-1)*100,NA())</f>
        <v>5.7878945053929653</v>
      </c>
    </row>
    <row r="41" spans="1:7" x14ac:dyDescent="0.25">
      <c r="A41" s="3">
        <v>30406</v>
      </c>
      <c r="B41" s="4">
        <v>110.93032126397352</v>
      </c>
      <c r="C41" s="4">
        <v>137.34745669369889</v>
      </c>
      <c r="D41" s="4">
        <v>317.96031080707684</v>
      </c>
      <c r="E41" s="4">
        <f>IF(ISNUMBER(Kreditvækst[[#This Row],[Udlån/BNP (pct. af BNP)]]),IFERROR((Kreditvækst[[#This Row],[Udlån/BNP (pct. af BNP)]]/VLOOKUP(DATE(YEAR(Kreditvækst[[#This Row],[Dato]])-1,MONTH(Kreditvækst[[#This Row],[Dato]]),DAY(Kreditvækst[[#This Row],[Dato]])),Kreditvækst[[#All],[Dato]:[Udlån/BNP (pct. af BNP)]],2,FALSE)-1)*100,NA()),NA())</f>
        <v>-5.9145448750084428</v>
      </c>
      <c r="F41" s="4">
        <f>IFERROR((Kreditvækst[[#This Row],[Udlån til erhverv (mia. kr.)]]/VLOOKUP(DATE(YEAR(Kreditvækst[[#This Row],[Dato]])-1,MONTH(Kreditvækst[[#This Row],[Dato]])+1,1)-1,Kreditvækst[[Dato]:[Udlån til erhverv (mia. kr.)]],3,FALSE)-1)*100,NA())</f>
        <v>8.0551197063614808</v>
      </c>
      <c r="G41" s="4">
        <f>IFERROR((Kreditvækst[[#This Row],[Udlån til husholdninger (mia. kr.)]]/VLOOKUP(DATE(YEAR(Kreditvækst[[#This Row],[Dato]])-1,MONTH(Kreditvækst[[#This Row],[Dato]])+1,1)-1,Kreditvækst[[Dato]:[Udlån til husholdninger (mia. kr.)]],4,FALSE)-1)*100,NA())</f>
        <v>6.4187160638696561</v>
      </c>
    </row>
    <row r="42" spans="1:7" hidden="1" x14ac:dyDescent="0.25">
      <c r="A42" s="3">
        <v>30436</v>
      </c>
      <c r="B42" s="4"/>
      <c r="C42" s="4">
        <v>138.54887256463144</v>
      </c>
      <c r="D42" s="4">
        <v>319.83509309699059</v>
      </c>
      <c r="E42" s="4"/>
      <c r="F42" s="4">
        <f>IFERROR((Kreditvækst[[#This Row],[Udlån til erhverv (mia. kr.)]]/VLOOKUP(DATE(YEAR(Kreditvækst[[#This Row],[Dato]])-1,MONTH(Kreditvækst[[#This Row],[Dato]])+1,1)-1,Kreditvækst[[Dato]:[Udlån til erhverv (mia. kr.)]],3,FALSE)-1)*100,NA())</f>
        <v>8.6972949078979447</v>
      </c>
      <c r="G42" s="4">
        <f>IFERROR((Kreditvækst[[#This Row],[Udlån til husholdninger (mia. kr.)]]/VLOOKUP(DATE(YEAR(Kreditvækst[[#This Row],[Dato]])-1,MONTH(Kreditvækst[[#This Row],[Dato]])+1,1)-1,Kreditvækst[[Dato]:[Udlån til husholdninger (mia. kr.)]],4,FALSE)-1)*100,NA())</f>
        <v>7.0777059738998949</v>
      </c>
    </row>
    <row r="43" spans="1:7" hidden="1" x14ac:dyDescent="0.25">
      <c r="A43" s="3">
        <v>30467</v>
      </c>
      <c r="B43" s="4"/>
      <c r="C43" s="4">
        <v>140.02118695926453</v>
      </c>
      <c r="D43" s="4">
        <v>322.76220299955236</v>
      </c>
      <c r="E43" s="4"/>
      <c r="F43" s="4">
        <f>IFERROR((Kreditvækst[[#This Row],[Udlån til erhverv (mia. kr.)]]/VLOOKUP(DATE(YEAR(Kreditvækst[[#This Row],[Dato]])-1,MONTH(Kreditvækst[[#This Row],[Dato]])+1,1)-1,Kreditvækst[[Dato]:[Udlån til erhverv (mia. kr.)]],3,FALSE)-1)*100,NA())</f>
        <v>8.7775216176443571</v>
      </c>
      <c r="G43" s="4">
        <f>IFERROR((Kreditvækst[[#This Row],[Udlån til husholdninger (mia. kr.)]]/VLOOKUP(DATE(YEAR(Kreditvækst[[#This Row],[Dato]])-1,MONTH(Kreditvækst[[#This Row],[Dato]])+1,1)-1,Kreditvækst[[Dato]:[Udlån til husholdninger (mia. kr.)]],4,FALSE)-1)*100,NA())</f>
        <v>7.0667190766260823</v>
      </c>
    </row>
    <row r="44" spans="1:7" x14ac:dyDescent="0.25">
      <c r="A44" s="3">
        <v>30497</v>
      </c>
      <c r="B44" s="4">
        <v>112.02188462161975</v>
      </c>
      <c r="C44" s="4">
        <v>142.49892973198013</v>
      </c>
      <c r="D44" s="4">
        <v>329.38310921963102</v>
      </c>
      <c r="E44" s="4">
        <f>IF(ISNUMBER(Kreditvækst[[#This Row],[Udlån/BNP (pct. af BNP)]]),IFERROR((Kreditvækst[[#This Row],[Udlån/BNP (pct. af BNP)]]/VLOOKUP(DATE(YEAR(Kreditvækst[[#This Row],[Dato]])-1,MONTH(Kreditvækst[[#This Row],[Dato]]),DAY(Kreditvækst[[#This Row],[Dato]])),Kreditvækst[[#All],[Dato]:[Udlån/BNP (pct. af BNP)]],2,FALSE)-1)*100,NA()),NA())</f>
        <v>-4.1245566083320417</v>
      </c>
      <c r="F44" s="4">
        <f>IFERROR((Kreditvækst[[#This Row],[Udlån til erhverv (mia. kr.)]]/VLOOKUP(DATE(YEAR(Kreditvækst[[#This Row],[Dato]])-1,MONTH(Kreditvækst[[#This Row],[Dato]])+1,1)-1,Kreditvækst[[Dato]:[Udlån til erhverv (mia. kr.)]],3,FALSE)-1)*100,NA())</f>
        <v>8.8633579544880483</v>
      </c>
      <c r="G44" s="4">
        <f>IFERROR((Kreditvækst[[#This Row],[Udlån til husholdninger (mia. kr.)]]/VLOOKUP(DATE(YEAR(Kreditvækst[[#This Row],[Dato]])-1,MONTH(Kreditvækst[[#This Row],[Dato]])+1,1)-1,Kreditvækst[[Dato]:[Udlån til husholdninger (mia. kr.)]],4,FALSE)-1)*100,NA())</f>
        <v>7.7773853993129638</v>
      </c>
    </row>
    <row r="45" spans="1:7" hidden="1" x14ac:dyDescent="0.25">
      <c r="A45" s="3">
        <v>30528</v>
      </c>
      <c r="B45" s="4"/>
      <c r="C45" s="4">
        <v>142.89301193104552</v>
      </c>
      <c r="D45" s="4">
        <v>328.59313302727668</v>
      </c>
      <c r="E45" s="4"/>
      <c r="F45" s="4">
        <f>IFERROR((Kreditvækst[[#This Row],[Udlån til erhverv (mia. kr.)]]/VLOOKUP(DATE(YEAR(Kreditvækst[[#This Row],[Dato]])-1,MONTH(Kreditvækst[[#This Row],[Dato]])+1,1)-1,Kreditvækst[[Dato]:[Udlån til erhverv (mia. kr.)]],3,FALSE)-1)*100,NA())</f>
        <v>9.3745981339075755</v>
      </c>
      <c r="G45" s="4">
        <f>IFERROR((Kreditvækst[[#This Row],[Udlån til husholdninger (mia. kr.)]]/VLOOKUP(DATE(YEAR(Kreditvækst[[#This Row],[Dato]])-1,MONTH(Kreditvækst[[#This Row],[Dato]])+1,1)-1,Kreditvækst[[Dato]:[Udlån til husholdninger (mia. kr.)]],4,FALSE)-1)*100,NA())</f>
        <v>8.3164972032292006</v>
      </c>
    </row>
    <row r="46" spans="1:7" hidden="1" x14ac:dyDescent="0.25">
      <c r="A46" s="3">
        <v>30559</v>
      </c>
      <c r="B46" s="4"/>
      <c r="C46" s="4">
        <v>143.77732587053828</v>
      </c>
      <c r="D46" s="4">
        <v>329.88989433051688</v>
      </c>
      <c r="E46" s="4"/>
      <c r="F46" s="4">
        <f>IFERROR((Kreditvækst[[#This Row],[Udlån til erhverv (mia. kr.)]]/VLOOKUP(DATE(YEAR(Kreditvækst[[#This Row],[Dato]])-1,MONTH(Kreditvækst[[#This Row],[Dato]])+1,1)-1,Kreditvækst[[Dato]:[Udlån til erhverv (mia. kr.)]],3,FALSE)-1)*100,NA())</f>
        <v>9.2770936838183271</v>
      </c>
      <c r="G46" s="4">
        <f>IFERROR((Kreditvækst[[#This Row],[Udlån til husholdninger (mia. kr.)]]/VLOOKUP(DATE(YEAR(Kreditvækst[[#This Row],[Dato]])-1,MONTH(Kreditvækst[[#This Row],[Dato]])+1,1)-1,Kreditvækst[[Dato]:[Udlån til husholdninger (mia. kr.)]],4,FALSE)-1)*100,NA())</f>
        <v>8.2343363353384103</v>
      </c>
    </row>
    <row r="47" spans="1:7" x14ac:dyDescent="0.25">
      <c r="A47" s="3">
        <v>30589</v>
      </c>
      <c r="B47" s="4">
        <v>112.28991618836379</v>
      </c>
      <c r="C47" s="4">
        <v>145.83263605851448</v>
      </c>
      <c r="D47" s="4">
        <v>336.18434851492282</v>
      </c>
      <c r="E47" s="4">
        <f>IF(ISNUMBER(Kreditvækst[[#This Row],[Udlån/BNP (pct. af BNP)]]),IFERROR((Kreditvækst[[#This Row],[Udlån/BNP (pct. af BNP)]]/VLOOKUP(DATE(YEAR(Kreditvækst[[#This Row],[Dato]])-1,MONTH(Kreditvækst[[#This Row],[Dato]]),DAY(Kreditvækst[[#This Row],[Dato]])),Kreditvækst[[#All],[Dato]:[Udlån/BNP (pct. af BNP)]],2,FALSE)-1)*100,NA()),NA())</f>
        <v>-1.9054771301605156</v>
      </c>
      <c r="F47" s="4">
        <f>IFERROR((Kreditvækst[[#This Row],[Udlån til erhverv (mia. kr.)]]/VLOOKUP(DATE(YEAR(Kreditvækst[[#This Row],[Dato]])-1,MONTH(Kreditvækst[[#This Row],[Dato]])+1,1)-1,Kreditvækst[[Dato]:[Udlån til erhverv (mia. kr.)]],3,FALSE)-1)*100,NA())</f>
        <v>9.5212355024768094</v>
      </c>
      <c r="G47" s="4">
        <f>IFERROR((Kreditvækst[[#This Row],[Udlån til husholdninger (mia. kr.)]]/VLOOKUP(DATE(YEAR(Kreditvækst[[#This Row],[Dato]])-1,MONTH(Kreditvækst[[#This Row],[Dato]])+1,1)-1,Kreditvækst[[Dato]:[Udlån til husholdninger (mia. kr.)]],4,FALSE)-1)*100,NA())</f>
        <v>8.7176860804926157</v>
      </c>
    </row>
    <row r="48" spans="1:7" hidden="1" x14ac:dyDescent="0.25">
      <c r="A48" s="3">
        <v>30620</v>
      </c>
      <c r="B48" s="4"/>
      <c r="C48" s="4">
        <v>146.66690383991752</v>
      </c>
      <c r="D48" s="4">
        <v>336.25632877777127</v>
      </c>
      <c r="E48" s="4"/>
      <c r="F48" s="4">
        <f>IFERROR((Kreditvækst[[#This Row],[Udlån til erhverv (mia. kr.)]]/VLOOKUP(DATE(YEAR(Kreditvækst[[#This Row],[Dato]])-1,MONTH(Kreditvækst[[#This Row],[Dato]])+1,1)-1,Kreditvækst[[Dato]:[Udlån til erhverv (mia. kr.)]],3,FALSE)-1)*100,NA())</f>
        <v>10.441491390089052</v>
      </c>
      <c r="G48" s="4">
        <f>IFERROR((Kreditvækst[[#This Row],[Udlån til husholdninger (mia. kr.)]]/VLOOKUP(DATE(YEAR(Kreditvækst[[#This Row],[Dato]])-1,MONTH(Kreditvækst[[#This Row],[Dato]])+1,1)-1,Kreditvækst[[Dato]:[Udlån til husholdninger (mia. kr.)]],4,FALSE)-1)*100,NA())</f>
        <v>9.1797609385750221</v>
      </c>
    </row>
    <row r="49" spans="1:7" hidden="1" x14ac:dyDescent="0.25">
      <c r="A49" s="3">
        <v>30650</v>
      </c>
      <c r="B49" s="4"/>
      <c r="C49" s="4">
        <v>148.03284136638979</v>
      </c>
      <c r="D49" s="4">
        <v>339.09174983071375</v>
      </c>
      <c r="E49" s="4"/>
      <c r="F49" s="4">
        <f>IFERROR((Kreditvækst[[#This Row],[Udlån til erhverv (mia. kr.)]]/VLOOKUP(DATE(YEAR(Kreditvækst[[#This Row],[Dato]])-1,MONTH(Kreditvækst[[#This Row],[Dato]])+1,1)-1,Kreditvækst[[Dato]:[Udlån til erhverv (mia. kr.)]],3,FALSE)-1)*100,NA())</f>
        <v>11.559795805525773</v>
      </c>
      <c r="G49" s="4">
        <f>IFERROR((Kreditvækst[[#This Row],[Udlån til husholdninger (mia. kr.)]]/VLOOKUP(DATE(YEAR(Kreditvækst[[#This Row],[Dato]])-1,MONTH(Kreditvækst[[#This Row],[Dato]])+1,1)-1,Kreditvækst[[Dato]:[Udlån til husholdninger (mia. kr.)]],4,FALSE)-1)*100,NA())</f>
        <v>9.9286656087204328</v>
      </c>
    </row>
    <row r="50" spans="1:7" x14ac:dyDescent="0.25">
      <c r="A50" s="3">
        <v>30681</v>
      </c>
      <c r="B50" s="4">
        <v>113.23853461251321</v>
      </c>
      <c r="C50" s="4">
        <v>151.49972991686377</v>
      </c>
      <c r="D50" s="4">
        <v>346.2822201775225</v>
      </c>
      <c r="E50" s="4">
        <f>IF(ISNUMBER(Kreditvækst[[#This Row],[Udlån/BNP (pct. af BNP)]]),IFERROR((Kreditvækst[[#This Row],[Udlån/BNP (pct. af BNP)]]/VLOOKUP(DATE(YEAR(Kreditvækst[[#This Row],[Dato]])-1,MONTH(Kreditvækst[[#This Row],[Dato]]),DAY(Kreditvækst[[#This Row],[Dato]])),Kreditvækst[[#All],[Dato]:[Udlån/BNP (pct. af BNP)]],2,FALSE)-1)*100,NA()),NA())</f>
        <v>1.1661847264318181</v>
      </c>
      <c r="F50" s="4">
        <f>IFERROR((Kreditvækst[[#This Row],[Udlån til erhverv (mia. kr.)]]/VLOOKUP(DATE(YEAR(Kreditvækst[[#This Row],[Dato]])-1,MONTH(Kreditvækst[[#This Row],[Dato]])+1,1)-1,Kreditvækst[[Dato]:[Udlån til erhverv (mia. kr.)]],3,FALSE)-1)*100,NA())</f>
        <v>13.062246264354327</v>
      </c>
      <c r="G50" s="4">
        <f>IFERROR((Kreditvækst[[#This Row],[Udlån til husholdninger (mia. kr.)]]/VLOOKUP(DATE(YEAR(Kreditvækst[[#This Row],[Dato]])-1,MONTH(Kreditvækst[[#This Row],[Dato]])+1,1)-1,Kreditvækst[[Dato]:[Udlån til husholdninger (mia. kr.)]],4,FALSE)-1)*100,NA())</f>
        <v>10.748396392273584</v>
      </c>
    </row>
    <row r="51" spans="1:7" hidden="1" x14ac:dyDescent="0.25">
      <c r="A51" s="3">
        <v>30712</v>
      </c>
      <c r="B51" s="4"/>
      <c r="C51" s="4">
        <v>152.35887576731741</v>
      </c>
      <c r="D51" s="4">
        <v>348.41820021340232</v>
      </c>
      <c r="E51" s="4"/>
      <c r="F51" s="4">
        <f>IFERROR((Kreditvækst[[#This Row],[Udlån til erhverv (mia. kr.)]]/VLOOKUP(DATE(YEAR(Kreditvækst[[#This Row],[Dato]])-1,MONTH(Kreditvækst[[#This Row],[Dato]])+1,1)-1,Kreditvækst[[Dato]:[Udlån til erhverv (mia. kr.)]],3,FALSE)-1)*100,NA())</f>
        <v>13.540849228576658</v>
      </c>
      <c r="G51" s="4">
        <f>IFERROR((Kreditvækst[[#This Row],[Udlån til husholdninger (mia. kr.)]]/VLOOKUP(DATE(YEAR(Kreditvækst[[#This Row],[Dato]])-1,MONTH(Kreditvækst[[#This Row],[Dato]])+1,1)-1,Kreditvækst[[Dato]:[Udlån til husholdninger (mia. kr.)]],4,FALSE)-1)*100,NA())</f>
        <v>12.070699991748256</v>
      </c>
    </row>
    <row r="52" spans="1:7" hidden="1" x14ac:dyDescent="0.25">
      <c r="A52" s="3">
        <v>30741</v>
      </c>
      <c r="B52" s="4"/>
      <c r="C52" s="4">
        <v>153.23003687468668</v>
      </c>
      <c r="D52" s="4">
        <v>353.66301955773582</v>
      </c>
      <c r="E52" s="4"/>
      <c r="F52" s="4">
        <f>IFERROR((Kreditvækst[[#This Row],[Udlån til erhverv (mia. kr.)]]/VLOOKUP(DATE(YEAR(Kreditvækst[[#This Row],[Dato]])-1,MONTH(Kreditvækst[[#This Row],[Dato]])+1,1)-1,Kreditvækst[[Dato]:[Udlån til erhverv (mia. kr.)]],3,FALSE)-1)*100,NA())</f>
        <v>13.198635927416502</v>
      </c>
      <c r="G52" s="4">
        <f>IFERROR((Kreditvækst[[#This Row],[Udlån til husholdninger (mia. kr.)]]/VLOOKUP(DATE(YEAR(Kreditvækst[[#This Row],[Dato]])-1,MONTH(Kreditvækst[[#This Row],[Dato]])+1,1)-1,Kreditvækst[[Dato]:[Udlån til husholdninger (mia. kr.)]],4,FALSE)-1)*100,NA())</f>
        <v>13.070968464827558</v>
      </c>
    </row>
    <row r="53" spans="1:7" x14ac:dyDescent="0.25">
      <c r="A53" s="3">
        <v>30772</v>
      </c>
      <c r="B53" s="4">
        <v>114.34485976026126</v>
      </c>
      <c r="C53" s="4">
        <v>155.35453508854539</v>
      </c>
      <c r="D53" s="4">
        <v>360.93154919493941</v>
      </c>
      <c r="E53" s="4">
        <f>IF(ISNUMBER(Kreditvækst[[#This Row],[Udlån/BNP (pct. af BNP)]]),IFERROR((Kreditvækst[[#This Row],[Udlån/BNP (pct. af BNP)]]/VLOOKUP(DATE(YEAR(Kreditvækst[[#This Row],[Dato]])-1,MONTH(Kreditvækst[[#This Row],[Dato]]),DAY(Kreditvækst[[#This Row],[Dato]])),Kreditvækst[[#All],[Dato]:[Udlån/BNP (pct. af BNP)]],2,FALSE)-1)*100,NA()),NA())</f>
        <v>3.0780930383879301</v>
      </c>
      <c r="F53" s="4">
        <f>IFERROR((Kreditvækst[[#This Row],[Udlån til erhverv (mia. kr.)]]/VLOOKUP(DATE(YEAR(Kreditvækst[[#This Row],[Dato]])-1,MONTH(Kreditvækst[[#This Row],[Dato]])+1,1)-1,Kreditvækst[[Dato]:[Udlån til erhverv (mia. kr.)]],3,FALSE)-1)*100,NA())</f>
        <v>13.110601993165716</v>
      </c>
      <c r="G53" s="4">
        <f>IFERROR((Kreditvækst[[#This Row],[Udlån til husholdninger (mia. kr.)]]/VLOOKUP(DATE(YEAR(Kreditvækst[[#This Row],[Dato]])-1,MONTH(Kreditvækst[[#This Row],[Dato]])+1,1)-1,Kreditvækst[[Dato]:[Udlån til husholdninger (mia. kr.)]],4,FALSE)-1)*100,NA())</f>
        <v>13.514654794112179</v>
      </c>
    </row>
    <row r="54" spans="1:7" hidden="1" x14ac:dyDescent="0.25">
      <c r="A54" s="3">
        <v>30802</v>
      </c>
      <c r="B54" s="4"/>
      <c r="C54" s="4">
        <v>157.59024557854698</v>
      </c>
      <c r="D54" s="4">
        <v>363.88564090138391</v>
      </c>
      <c r="E54" s="4"/>
      <c r="F54" s="4">
        <f>IFERROR((Kreditvækst[[#This Row],[Udlån til erhverv (mia. kr.)]]/VLOOKUP(DATE(YEAR(Kreditvækst[[#This Row],[Dato]])-1,MONTH(Kreditvækst[[#This Row],[Dato]])+1,1)-1,Kreditvækst[[Dato]:[Udlån til erhverv (mia. kr.)]],3,FALSE)-1)*100,NA())</f>
        <v>13.743434112055276</v>
      </c>
      <c r="G54" s="4">
        <f>IFERROR((Kreditvækst[[#This Row],[Udlån til husholdninger (mia. kr.)]]/VLOOKUP(DATE(YEAR(Kreditvækst[[#This Row],[Dato]])-1,MONTH(Kreditvækst[[#This Row],[Dato]])+1,1)-1,Kreditvækst[[Dato]:[Udlån til husholdninger (mia. kr.)]],4,FALSE)-1)*100,NA())</f>
        <v>13.7728938303324</v>
      </c>
    </row>
    <row r="55" spans="1:7" hidden="1" x14ac:dyDescent="0.25">
      <c r="A55" s="3">
        <v>30833</v>
      </c>
      <c r="B55" s="4"/>
      <c r="C55" s="4">
        <v>160.25752906114218</v>
      </c>
      <c r="D55" s="4">
        <v>366.9812388400768</v>
      </c>
      <c r="E55" s="4"/>
      <c r="F55" s="4">
        <f>IFERROR((Kreditvækst[[#This Row],[Udlån til erhverv (mia. kr.)]]/VLOOKUP(DATE(YEAR(Kreditvækst[[#This Row],[Dato]])-1,MONTH(Kreditvækst[[#This Row],[Dato]])+1,1)-1,Kreditvækst[[Dato]:[Udlån til erhverv (mia. kr.)]],3,FALSE)-1)*100,NA())</f>
        <v>14.452342921335815</v>
      </c>
      <c r="G55" s="4">
        <f>IFERROR((Kreditvækst[[#This Row],[Udlån til husholdninger (mia. kr.)]]/VLOOKUP(DATE(YEAR(Kreditvækst[[#This Row],[Dato]])-1,MONTH(Kreditvækst[[#This Row],[Dato]])+1,1)-1,Kreditvækst[[Dato]:[Udlån til husholdninger (mia. kr.)]],4,FALSE)-1)*100,NA())</f>
        <v>13.700190242097765</v>
      </c>
    </row>
    <row r="56" spans="1:7" x14ac:dyDescent="0.25">
      <c r="A56" s="3">
        <v>30863</v>
      </c>
      <c r="B56" s="4">
        <v>117.06270087000242</v>
      </c>
      <c r="C56" s="4">
        <v>164.13937627654656</v>
      </c>
      <c r="D56" s="4">
        <v>376.65048946170282</v>
      </c>
      <c r="E56" s="4">
        <f>IF(ISNUMBER(Kreditvækst[[#This Row],[Udlån/BNP (pct. af BNP)]]),IFERROR((Kreditvækst[[#This Row],[Udlån/BNP (pct. af BNP)]]/VLOOKUP(DATE(YEAR(Kreditvækst[[#This Row],[Dato]])-1,MONTH(Kreditvækst[[#This Row],[Dato]]),DAY(Kreditvækst[[#This Row],[Dato]])),Kreditvækst[[#All],[Dato]:[Udlån/BNP (pct. af BNP)]],2,FALSE)-1)*100,NA()),NA())</f>
        <v>4.499849529767519</v>
      </c>
      <c r="F56" s="4">
        <f>IFERROR((Kreditvækst[[#This Row],[Udlån til erhverv (mia. kr.)]]/VLOOKUP(DATE(YEAR(Kreditvækst[[#This Row],[Dato]])-1,MONTH(Kreditvækst[[#This Row],[Dato]])+1,1)-1,Kreditvækst[[Dato]:[Udlån til erhverv (mia. kr.)]],3,FALSE)-1)*100,NA())</f>
        <v>15.186392336608412</v>
      </c>
      <c r="G56" s="4">
        <f>IFERROR((Kreditvækst[[#This Row],[Udlån til husholdninger (mia. kr.)]]/VLOOKUP(DATE(YEAR(Kreditvækst[[#This Row],[Dato]])-1,MONTH(Kreditvækst[[#This Row],[Dato]])+1,1)-1,Kreditvækst[[Dato]:[Udlån til husholdninger (mia. kr.)]],4,FALSE)-1)*100,NA())</f>
        <v>14.350274473410884</v>
      </c>
    </row>
    <row r="57" spans="1:7" hidden="1" x14ac:dyDescent="0.25">
      <c r="A57" s="3">
        <v>30894</v>
      </c>
      <c r="B57" s="4"/>
      <c r="C57" s="4">
        <v>164.75750601338638</v>
      </c>
      <c r="D57" s="4">
        <v>376.38944527536984</v>
      </c>
      <c r="E57" s="4"/>
      <c r="F57" s="4">
        <f>IFERROR((Kreditvækst[[#This Row],[Udlån til erhverv (mia. kr.)]]/VLOOKUP(DATE(YEAR(Kreditvækst[[#This Row],[Dato]])-1,MONTH(Kreditvækst[[#This Row],[Dato]])+1,1)-1,Kreditvækst[[Dato]:[Udlån til erhverv (mia. kr.)]],3,FALSE)-1)*100,NA())</f>
        <v>15.301303952422662</v>
      </c>
      <c r="G57" s="4">
        <f>IFERROR((Kreditvækst[[#This Row],[Udlån til husholdninger (mia. kr.)]]/VLOOKUP(DATE(YEAR(Kreditvækst[[#This Row],[Dato]])-1,MONTH(Kreditvækst[[#This Row],[Dato]])+1,1)-1,Kreditvækst[[Dato]:[Udlån til husholdninger (mia. kr.)]],4,FALSE)-1)*100,NA())</f>
        <v>14.54574287896806</v>
      </c>
    </row>
    <row r="58" spans="1:7" hidden="1" x14ac:dyDescent="0.25">
      <c r="A58" s="3">
        <v>30925</v>
      </c>
      <c r="B58" s="4"/>
      <c r="C58" s="4">
        <v>166.72609515482048</v>
      </c>
      <c r="D58" s="4">
        <v>381.30463021721073</v>
      </c>
      <c r="E58" s="4"/>
      <c r="F58" s="4">
        <f>IFERROR((Kreditvækst[[#This Row],[Udlån til erhverv (mia. kr.)]]/VLOOKUP(DATE(YEAR(Kreditvækst[[#This Row],[Dato]])-1,MONTH(Kreditvækst[[#This Row],[Dato]])+1,1)-1,Kreditvækst[[Dato]:[Udlån til erhverv (mia. kr.)]],3,FALSE)-1)*100,NA())</f>
        <v>15.961327104487966</v>
      </c>
      <c r="G58" s="4">
        <f>IFERROR((Kreditvækst[[#This Row],[Udlån til husholdninger (mia. kr.)]]/VLOOKUP(DATE(YEAR(Kreditvækst[[#This Row],[Dato]])-1,MONTH(Kreditvækst[[#This Row],[Dato]])+1,1)-1,Kreditvækst[[Dato]:[Udlån til husholdninger (mia. kr.)]],4,FALSE)-1)*100,NA())</f>
        <v>15.585423127627362</v>
      </c>
    </row>
    <row r="59" spans="1:7" x14ac:dyDescent="0.25">
      <c r="A59" s="3">
        <v>30955</v>
      </c>
      <c r="B59" s="4">
        <v>117.37249984834897</v>
      </c>
      <c r="C59" s="4">
        <v>169.37519405832123</v>
      </c>
      <c r="D59" s="4">
        <v>387.06204163337077</v>
      </c>
      <c r="E59" s="4">
        <f>IF(ISNUMBER(Kreditvækst[[#This Row],[Udlån/BNP (pct. af BNP)]]),IFERROR((Kreditvækst[[#This Row],[Udlån/BNP (pct. af BNP)]]/VLOOKUP(DATE(YEAR(Kreditvækst[[#This Row],[Dato]])-1,MONTH(Kreditvækst[[#This Row],[Dato]]),DAY(Kreditvækst[[#This Row],[Dato]])),Kreditvækst[[#All],[Dato]:[Udlån/BNP (pct. af BNP)]],2,FALSE)-1)*100,NA()),NA())</f>
        <v>4.5263046162215215</v>
      </c>
      <c r="F59" s="4">
        <f>IFERROR((Kreditvækst[[#This Row],[Udlån til erhverv (mia. kr.)]]/VLOOKUP(DATE(YEAR(Kreditvækst[[#This Row],[Dato]])-1,MONTH(Kreditvækst[[#This Row],[Dato]])+1,1)-1,Kreditvækst[[Dato]:[Udlån til erhverv (mia. kr.)]],3,FALSE)-1)*100,NA())</f>
        <v>16.143545530069446</v>
      </c>
      <c r="G59" s="4">
        <f>IFERROR((Kreditvækst[[#This Row],[Udlån til husholdninger (mia. kr.)]]/VLOOKUP(DATE(YEAR(Kreditvækst[[#This Row],[Dato]])-1,MONTH(Kreditvækst[[#This Row],[Dato]])+1,1)-1,Kreditvækst[[Dato]:[Udlån til husholdninger (mia. kr.)]],4,FALSE)-1)*100,NA())</f>
        <v>15.133867279424983</v>
      </c>
    </row>
    <row r="60" spans="1:7" hidden="1" x14ac:dyDescent="0.25">
      <c r="A60" s="3">
        <v>30986</v>
      </c>
      <c r="B60" s="4"/>
      <c r="C60" s="4">
        <v>172.08607917927969</v>
      </c>
      <c r="D60" s="4">
        <v>386.77795909014753</v>
      </c>
      <c r="E60" s="4"/>
      <c r="F60" s="4">
        <f>IFERROR((Kreditvækst[[#This Row],[Udlån til erhverv (mia. kr.)]]/VLOOKUP(DATE(YEAR(Kreditvækst[[#This Row],[Dato]])-1,MONTH(Kreditvækst[[#This Row],[Dato]])+1,1)-1,Kreditvækst[[Dato]:[Udlån til erhverv (mia. kr.)]],3,FALSE)-1)*100,NA())</f>
        <v>17.331227887040157</v>
      </c>
      <c r="G60" s="4">
        <f>IFERROR((Kreditvækst[[#This Row],[Udlån til husholdninger (mia. kr.)]]/VLOOKUP(DATE(YEAR(Kreditvækst[[#This Row],[Dato]])-1,MONTH(Kreditvækst[[#This Row],[Dato]])+1,1)-1,Kreditvækst[[Dato]:[Udlån til husholdninger (mia. kr.)]],4,FALSE)-1)*100,NA())</f>
        <v>15.024737376992391</v>
      </c>
    </row>
    <row r="61" spans="1:7" hidden="1" x14ac:dyDescent="0.25">
      <c r="A61" s="3">
        <v>31016</v>
      </c>
      <c r="B61" s="4"/>
      <c r="C61" s="4">
        <v>175.68682606911256</v>
      </c>
      <c r="D61" s="4">
        <v>387.940939820788</v>
      </c>
      <c r="E61" s="4"/>
      <c r="F61" s="4">
        <f>IFERROR((Kreditvækst[[#This Row],[Udlån til erhverv (mia. kr.)]]/VLOOKUP(DATE(YEAR(Kreditvækst[[#This Row],[Dato]])-1,MONTH(Kreditvækst[[#This Row],[Dato]])+1,1)-1,Kreditvækst[[Dato]:[Udlån til erhverv (mia. kr.)]],3,FALSE)-1)*100,NA())</f>
        <v>18.680979468790682</v>
      </c>
      <c r="G61" s="4">
        <f>IFERROR((Kreditvækst[[#This Row],[Udlån til husholdninger (mia. kr.)]]/VLOOKUP(DATE(YEAR(Kreditvækst[[#This Row],[Dato]])-1,MONTH(Kreditvækst[[#This Row],[Dato]])+1,1)-1,Kreditvækst[[Dato]:[Udlån til husholdninger (mia. kr.)]],4,FALSE)-1)*100,NA())</f>
        <v>14.40589162504291</v>
      </c>
    </row>
    <row r="62" spans="1:7" x14ac:dyDescent="0.25">
      <c r="A62" s="3">
        <v>31047</v>
      </c>
      <c r="B62" s="4">
        <v>119.43175908196693</v>
      </c>
      <c r="C62" s="4">
        <v>180.47911437645723</v>
      </c>
      <c r="D62" s="4">
        <v>395.81869763616498</v>
      </c>
      <c r="E62" s="4">
        <f>IF(ISNUMBER(Kreditvækst[[#This Row],[Udlån/BNP (pct. af BNP)]]),IFERROR((Kreditvækst[[#This Row],[Udlån/BNP (pct. af BNP)]]/VLOOKUP(DATE(YEAR(Kreditvækst[[#This Row],[Dato]])-1,MONTH(Kreditvækst[[#This Row],[Dato]]),DAY(Kreditvækst[[#This Row],[Dato]])),Kreditvækst[[#All],[Dato]:[Udlån/BNP (pct. af BNP)]],2,FALSE)-1)*100,NA()),NA())</f>
        <v>5.4691845762982583</v>
      </c>
      <c r="F62" s="4">
        <f>IFERROR((Kreditvækst[[#This Row],[Udlån til erhverv (mia. kr.)]]/VLOOKUP(DATE(YEAR(Kreditvækst[[#This Row],[Dato]])-1,MONTH(Kreditvækst[[#This Row],[Dato]])+1,1)-1,Kreditvækst[[Dato]:[Udlån til erhverv (mia. kr.)]],3,FALSE)-1)*100,NA())</f>
        <v>19.128340674597922</v>
      </c>
      <c r="G62" s="4">
        <f>IFERROR((Kreditvækst[[#This Row],[Udlån til husholdninger (mia. kr.)]]/VLOOKUP(DATE(YEAR(Kreditvækst[[#This Row],[Dato]])-1,MONTH(Kreditvækst[[#This Row],[Dato]])+1,1)-1,Kreditvækst[[Dato]:[Udlån til husholdninger (mia. kr.)]],4,FALSE)-1)*100,NA())</f>
        <v>14.305232718343852</v>
      </c>
    </row>
    <row r="63" spans="1:7" hidden="1" x14ac:dyDescent="0.25">
      <c r="A63" s="3">
        <v>31078</v>
      </c>
      <c r="B63" s="4"/>
      <c r="C63" s="4">
        <v>180.85484546191725</v>
      </c>
      <c r="D63" s="4">
        <v>395.1593500239444</v>
      </c>
      <c r="E63" s="4"/>
      <c r="F63" s="4">
        <f>IFERROR((Kreditvækst[[#This Row],[Udlån til erhverv (mia. kr.)]]/VLOOKUP(DATE(YEAR(Kreditvækst[[#This Row],[Dato]])-1,MONTH(Kreditvækst[[#This Row],[Dato]])+1,1)-1,Kreditvækst[[Dato]:[Udlån til erhverv (mia. kr.)]],3,FALSE)-1)*100,NA())</f>
        <v>18.703189788640138</v>
      </c>
      <c r="G63" s="4">
        <f>IFERROR((Kreditvækst[[#This Row],[Udlån til husholdninger (mia. kr.)]]/VLOOKUP(DATE(YEAR(Kreditvækst[[#This Row],[Dato]])-1,MONTH(Kreditvækst[[#This Row],[Dato]])+1,1)-1,Kreditvækst[[Dato]:[Udlån til husholdninger (mia. kr.)]],4,FALSE)-1)*100,NA())</f>
        <v>13.415243457980575</v>
      </c>
    </row>
    <row r="64" spans="1:7" hidden="1" x14ac:dyDescent="0.25">
      <c r="A64" s="3">
        <v>31106</v>
      </c>
      <c r="B64" s="4"/>
      <c r="C64" s="4">
        <v>182.84628756201818</v>
      </c>
      <c r="D64" s="4">
        <v>400.79201806548815</v>
      </c>
      <c r="E64" s="4"/>
      <c r="F64" s="4">
        <f>IFERROR((Kreditvækst[[#This Row],[Udlån til erhverv (mia. kr.)]]/VLOOKUP(DATE(YEAR(Kreditvækst[[#This Row],[Dato]])-1,MONTH(Kreditvækst[[#This Row],[Dato]])+1,1)-1,Kreditvækst[[Dato]:[Udlån til erhverv (mia. kr.)]],3,FALSE)-1)*100,NA())</f>
        <v>19.327966821251906</v>
      </c>
      <c r="G64" s="4">
        <f>IFERROR((Kreditvækst[[#This Row],[Udlån til husholdninger (mia. kr.)]]/VLOOKUP(DATE(YEAR(Kreditvækst[[#This Row],[Dato]])-1,MONTH(Kreditvækst[[#This Row],[Dato]])+1,1)-1,Kreditvækst[[Dato]:[Udlån til husholdninger (mia. kr.)]],4,FALSE)-1)*100,NA())</f>
        <v>13.325961692768518</v>
      </c>
    </row>
    <row r="65" spans="1:7" x14ac:dyDescent="0.25">
      <c r="A65" s="3">
        <v>31137</v>
      </c>
      <c r="B65" s="4">
        <v>121.09740000273048</v>
      </c>
      <c r="C65" s="4">
        <v>185.62389548564352</v>
      </c>
      <c r="D65" s="4">
        <v>410.00384413232837</v>
      </c>
      <c r="E65" s="4">
        <f>IF(ISNUMBER(Kreditvækst[[#This Row],[Udlån/BNP (pct. af BNP)]]),IFERROR((Kreditvækst[[#This Row],[Udlån/BNP (pct. af BNP)]]/VLOOKUP(DATE(YEAR(Kreditvækst[[#This Row],[Dato]])-1,MONTH(Kreditvækst[[#This Row],[Dato]]),DAY(Kreditvækst[[#This Row],[Dato]])),Kreditvækst[[#All],[Dato]:[Udlån/BNP (pct. af BNP)]],2,FALSE)-1)*100,NA()),NA())</f>
        <v>5.9054165238619394</v>
      </c>
      <c r="F65" s="4">
        <f>IFERROR((Kreditvækst[[#This Row],[Udlån til erhverv (mia. kr.)]]/VLOOKUP(DATE(YEAR(Kreditvækst[[#This Row],[Dato]])-1,MONTH(Kreditvækst[[#This Row],[Dato]])+1,1)-1,Kreditvækst[[Dato]:[Udlån til erhverv (mia. kr.)]],3,FALSE)-1)*100,NA())</f>
        <v>19.484053284859627</v>
      </c>
      <c r="G65" s="4">
        <f>IFERROR((Kreditvækst[[#This Row],[Udlån til husholdninger (mia. kr.)]]/VLOOKUP(DATE(YEAR(Kreditvækst[[#This Row],[Dato]])-1,MONTH(Kreditvækst[[#This Row],[Dato]])+1,1)-1,Kreditvækst[[Dato]:[Udlån til husholdninger (mia. kr.)]],4,FALSE)-1)*100,NA())</f>
        <v>13.596011500475669</v>
      </c>
    </row>
    <row r="66" spans="1:7" hidden="1" x14ac:dyDescent="0.25">
      <c r="A66" s="3">
        <v>31167</v>
      </c>
      <c r="B66" s="4"/>
      <c r="C66" s="4">
        <v>187.09153653990856</v>
      </c>
      <c r="D66" s="4">
        <v>413.14812942963522</v>
      </c>
      <c r="E66" s="4"/>
      <c r="F66" s="4">
        <f>IFERROR((Kreditvækst[[#This Row],[Udlån til erhverv (mia. kr.)]]/VLOOKUP(DATE(YEAR(Kreditvækst[[#This Row],[Dato]])-1,MONTH(Kreditvækst[[#This Row],[Dato]])+1,1)-1,Kreditvækst[[Dato]:[Udlån til erhverv (mia. kr.)]],3,FALSE)-1)*100,NA())</f>
        <v>18.720251912201881</v>
      </c>
      <c r="G66" s="4">
        <f>IFERROR((Kreditvækst[[#This Row],[Udlån til husholdninger (mia. kr.)]]/VLOOKUP(DATE(YEAR(Kreditvækst[[#This Row],[Dato]])-1,MONTH(Kreditvækst[[#This Row],[Dato]])+1,1)-1,Kreditvækst[[Dato]:[Udlån til husholdninger (mia. kr.)]],4,FALSE)-1)*100,NA())</f>
        <v>13.537903943179197</v>
      </c>
    </row>
    <row r="67" spans="1:7" hidden="1" x14ac:dyDescent="0.25">
      <c r="A67" s="3">
        <v>31198</v>
      </c>
      <c r="B67" s="4"/>
      <c r="C67" s="4">
        <v>189.49914697292667</v>
      </c>
      <c r="D67" s="4">
        <v>418.10547391656263</v>
      </c>
      <c r="E67" s="4"/>
      <c r="F67" s="4">
        <f>IFERROR((Kreditvækst[[#This Row],[Udlån til erhverv (mia. kr.)]]/VLOOKUP(DATE(YEAR(Kreditvækst[[#This Row],[Dato]])-1,MONTH(Kreditvækst[[#This Row],[Dato]])+1,1)-1,Kreditvækst[[Dato]:[Udlån til erhverv (mia. kr.)]],3,FALSE)-1)*100,NA())</f>
        <v>18.246642190912652</v>
      </c>
      <c r="G67" s="4">
        <f>IFERROR((Kreditvækst[[#This Row],[Udlån til husholdninger (mia. kr.)]]/VLOOKUP(DATE(YEAR(Kreditvækst[[#This Row],[Dato]])-1,MONTH(Kreditvækst[[#This Row],[Dato]])+1,1)-1,Kreditvækst[[Dato]:[Udlån til husholdninger (mia. kr.)]],4,FALSE)-1)*100,NA())</f>
        <v>13.931021443514391</v>
      </c>
    </row>
    <row r="68" spans="1:7" x14ac:dyDescent="0.25">
      <c r="A68" s="3">
        <v>31228</v>
      </c>
      <c r="B68" s="4">
        <v>124.17138065167521</v>
      </c>
      <c r="C68" s="4">
        <v>193.3892584529448</v>
      </c>
      <c r="D68" s="4">
        <v>429.72935246846765</v>
      </c>
      <c r="E68" s="4">
        <f>IF(ISNUMBER(Kreditvækst[[#This Row],[Udlån/BNP (pct. af BNP)]]),IFERROR((Kreditvækst[[#This Row],[Udlån/BNP (pct. af BNP)]]/VLOOKUP(DATE(YEAR(Kreditvækst[[#This Row],[Dato]])-1,MONTH(Kreditvækst[[#This Row],[Dato]]),DAY(Kreditvækst[[#This Row],[Dato]])),Kreditvækst[[#All],[Dato]:[Udlån/BNP (pct. af BNP)]],2,FALSE)-1)*100,NA()),NA())</f>
        <v>6.0725403812158296</v>
      </c>
      <c r="F68" s="4">
        <f>IFERROR((Kreditvækst[[#This Row],[Udlån til erhverv (mia. kr.)]]/VLOOKUP(DATE(YEAR(Kreditvækst[[#This Row],[Dato]])-1,MONTH(Kreditvækst[[#This Row],[Dato]])+1,1)-1,Kreditvækst[[Dato]:[Udlån til erhverv (mia. kr.)]],3,FALSE)-1)*100,NA())</f>
        <v>17.820149460734669</v>
      </c>
      <c r="G68" s="4">
        <f>IFERROR((Kreditvækst[[#This Row],[Udlån til husholdninger (mia. kr.)]]/VLOOKUP(DATE(YEAR(Kreditvækst[[#This Row],[Dato]])-1,MONTH(Kreditvækst[[#This Row],[Dato]])+1,1)-1,Kreditvækst[[Dato]:[Udlån til husholdninger (mia. kr.)]],4,FALSE)-1)*100,NA())</f>
        <v>14.092338784060399</v>
      </c>
    </row>
    <row r="69" spans="1:7" hidden="1" x14ac:dyDescent="0.25">
      <c r="A69" s="3">
        <v>31259</v>
      </c>
      <c r="B69" s="4"/>
      <c r="C69" s="4">
        <v>192.69665814278594</v>
      </c>
      <c r="D69" s="4">
        <v>425.85327566038859</v>
      </c>
      <c r="E69" s="4"/>
      <c r="F69" s="4">
        <f>IFERROR((Kreditvækst[[#This Row],[Udlån til erhverv (mia. kr.)]]/VLOOKUP(DATE(YEAR(Kreditvækst[[#This Row],[Dato]])-1,MONTH(Kreditvækst[[#This Row],[Dato]])+1,1)-1,Kreditvækst[[Dato]:[Udlån til erhverv (mia. kr.)]],3,FALSE)-1)*100,NA())</f>
        <v>16.957741595778675</v>
      </c>
      <c r="G69" s="4">
        <f>IFERROR((Kreditvækst[[#This Row],[Udlån til husholdninger (mia. kr.)]]/VLOOKUP(DATE(YEAR(Kreditvækst[[#This Row],[Dato]])-1,MONTH(Kreditvækst[[#This Row],[Dato]])+1,1)-1,Kreditvækst[[Dato]:[Udlån til husholdninger (mia. kr.)]],4,FALSE)-1)*100,NA())</f>
        <v>13.141662447210912</v>
      </c>
    </row>
    <row r="70" spans="1:7" hidden="1" x14ac:dyDescent="0.25">
      <c r="A70" s="3">
        <v>31290</v>
      </c>
      <c r="B70" s="4"/>
      <c r="C70" s="4">
        <v>195.82478354997284</v>
      </c>
      <c r="D70" s="4">
        <v>431.51735868796186</v>
      </c>
      <c r="E70" s="4"/>
      <c r="F70" s="4">
        <f>IFERROR((Kreditvækst[[#This Row],[Udlån til erhverv (mia. kr.)]]/VLOOKUP(DATE(YEAR(Kreditvækst[[#This Row],[Dato]])-1,MONTH(Kreditvækst[[#This Row],[Dato]])+1,1)-1,Kreditvækst[[Dato]:[Udlån til erhverv (mia. kr.)]],3,FALSE)-1)*100,NA())</f>
        <v>17.452989808302988</v>
      </c>
      <c r="G70" s="4">
        <f>IFERROR((Kreditvækst[[#This Row],[Udlån til husholdninger (mia. kr.)]]/VLOOKUP(DATE(YEAR(Kreditvækst[[#This Row],[Dato]])-1,MONTH(Kreditvækst[[#This Row],[Dato]])+1,1)-1,Kreditvækst[[Dato]:[Udlån til husholdninger (mia. kr.)]],4,FALSE)-1)*100,NA())</f>
        <v>13.168664760810112</v>
      </c>
    </row>
    <row r="71" spans="1:7" x14ac:dyDescent="0.25">
      <c r="A71" s="3">
        <v>31320</v>
      </c>
      <c r="B71" s="4">
        <v>124.91778770202518</v>
      </c>
      <c r="C71" s="4">
        <v>199.44325931942393</v>
      </c>
      <c r="D71" s="4">
        <v>440.3922459397229</v>
      </c>
      <c r="E71" s="4">
        <f>IF(ISNUMBER(Kreditvækst[[#This Row],[Udlån/BNP (pct. af BNP)]]),IFERROR((Kreditvækst[[#This Row],[Udlån/BNP (pct. af BNP)]]/VLOOKUP(DATE(YEAR(Kreditvækst[[#This Row],[Dato]])-1,MONTH(Kreditvækst[[#This Row],[Dato]]),DAY(Kreditvækst[[#This Row],[Dato]])),Kreditvækst[[#All],[Dato]:[Udlån/BNP (pct. af BNP)]],2,FALSE)-1)*100,NA()),NA())</f>
        <v>6.4284971892266896</v>
      </c>
      <c r="F71" s="4">
        <f>IFERROR((Kreditvækst[[#This Row],[Udlån til erhverv (mia. kr.)]]/VLOOKUP(DATE(YEAR(Kreditvækst[[#This Row],[Dato]])-1,MONTH(Kreditvækst[[#This Row],[Dato]])+1,1)-1,Kreditvækst[[Dato]:[Udlån til erhverv (mia. kr.)]],3,FALSE)-1)*100,NA())</f>
        <v>17.752342914364029</v>
      </c>
      <c r="G71" s="4">
        <f>IFERROR((Kreditvækst[[#This Row],[Udlån til husholdninger (mia. kr.)]]/VLOOKUP(DATE(YEAR(Kreditvækst[[#This Row],[Dato]])-1,MONTH(Kreditvækst[[#This Row],[Dato]])+1,1)-1,Kreditvækst[[Dato]:[Udlån til husholdninger (mia. kr.)]],4,FALSE)-1)*100,NA())</f>
        <v>13.778205706067936</v>
      </c>
    </row>
    <row r="72" spans="1:7" hidden="1" x14ac:dyDescent="0.25">
      <c r="A72" s="3">
        <v>31351</v>
      </c>
      <c r="B72" s="4"/>
      <c r="C72" s="4">
        <v>204.55553157830713</v>
      </c>
      <c r="D72" s="4">
        <v>444.71909894150792</v>
      </c>
      <c r="E72" s="4"/>
      <c r="F72" s="4">
        <f>IFERROR((Kreditvækst[[#This Row],[Udlån til erhverv (mia. kr.)]]/VLOOKUP(DATE(YEAR(Kreditvækst[[#This Row],[Dato]])-1,MONTH(Kreditvækst[[#This Row],[Dato]])+1,1)-1,Kreditvækst[[Dato]:[Udlån til erhverv (mia. kr.)]],3,FALSE)-1)*100,NA())</f>
        <v>18.868145845313066</v>
      </c>
      <c r="G72" s="4">
        <f>IFERROR((Kreditvækst[[#This Row],[Udlån til husholdninger (mia. kr.)]]/VLOOKUP(DATE(YEAR(Kreditvækst[[#This Row],[Dato]])-1,MONTH(Kreditvækst[[#This Row],[Dato]])+1,1)-1,Kreditvækst[[Dato]:[Udlån til husholdninger (mia. kr.)]],4,FALSE)-1)*100,NA())</f>
        <v>14.980465791706576</v>
      </c>
    </row>
    <row r="73" spans="1:7" hidden="1" x14ac:dyDescent="0.25">
      <c r="A73" s="3">
        <v>31381</v>
      </c>
      <c r="B73" s="4"/>
      <c r="C73" s="4">
        <v>213.47389256177723</v>
      </c>
      <c r="D73" s="4">
        <v>453.98180374455819</v>
      </c>
      <c r="E73" s="4"/>
      <c r="F73" s="4">
        <f>IFERROR((Kreditvækst[[#This Row],[Udlån til erhverv (mia. kr.)]]/VLOOKUP(DATE(YEAR(Kreditvækst[[#This Row],[Dato]])-1,MONTH(Kreditvækst[[#This Row],[Dato]])+1,1)-1,Kreditvækst[[Dato]:[Udlån til erhverv (mia. kr.)]],3,FALSE)-1)*100,NA())</f>
        <v>21.508195769784024</v>
      </c>
      <c r="G73" s="4">
        <f>IFERROR((Kreditvækst[[#This Row],[Udlån til husholdninger (mia. kr.)]]/VLOOKUP(DATE(YEAR(Kreditvækst[[#This Row],[Dato]])-1,MONTH(Kreditvækst[[#This Row],[Dato]])+1,1)-1,Kreditvækst[[Dato]:[Udlån til husholdninger (mia. kr.)]],4,FALSE)-1)*100,NA())</f>
        <v>17.023432472550649</v>
      </c>
    </row>
    <row r="74" spans="1:7" x14ac:dyDescent="0.25">
      <c r="A74" s="3">
        <v>31412</v>
      </c>
      <c r="B74" s="4">
        <v>133.90596562127914</v>
      </c>
      <c r="C74" s="4">
        <v>226.77757074748973</v>
      </c>
      <c r="D74" s="4">
        <v>472.04658042846887</v>
      </c>
      <c r="E74" s="4">
        <f>IF(ISNUMBER(Kreditvækst[[#This Row],[Udlån/BNP (pct. af BNP)]]),IFERROR((Kreditvækst[[#This Row],[Udlån/BNP (pct. af BNP)]]/VLOOKUP(DATE(YEAR(Kreditvækst[[#This Row],[Dato]])-1,MONTH(Kreditvækst[[#This Row],[Dato]]),DAY(Kreditvækst[[#This Row],[Dato]])),Kreditvækst[[#All],[Dato]:[Udlån/BNP (pct. af BNP)]],2,FALSE)-1)*100,NA()),NA())</f>
        <v>12.119227457228066</v>
      </c>
      <c r="F74" s="4">
        <f>IFERROR((Kreditvækst[[#This Row],[Udlån til erhverv (mia. kr.)]]/VLOOKUP(DATE(YEAR(Kreditvækst[[#This Row],[Dato]])-1,MONTH(Kreditvækst[[#This Row],[Dato]])+1,1)-1,Kreditvækst[[Dato]:[Udlån til erhverv (mia. kr.)]],3,FALSE)-1)*100,NA())</f>
        <v>25.653082646704274</v>
      </c>
      <c r="G74" s="4">
        <f>IFERROR((Kreditvækst[[#This Row],[Udlån til husholdninger (mia. kr.)]]/VLOOKUP(DATE(YEAR(Kreditvækst[[#This Row],[Dato]])-1,MONTH(Kreditvækst[[#This Row],[Dato]])+1,1)-1,Kreditvækst[[Dato]:[Udlån til husholdninger (mia. kr.)]],4,FALSE)-1)*100,NA())</f>
        <v>19.258282452935639</v>
      </c>
    </row>
    <row r="75" spans="1:7" hidden="1" x14ac:dyDescent="0.25">
      <c r="A75" s="3">
        <v>31443</v>
      </c>
      <c r="B75" s="4"/>
      <c r="C75" s="4">
        <v>228.62110928074515</v>
      </c>
      <c r="D75" s="4">
        <v>470.25904193755866</v>
      </c>
      <c r="E75" s="4"/>
      <c r="F75" s="4">
        <f>IFERROR((Kreditvækst[[#This Row],[Udlån til erhverv (mia. kr.)]]/VLOOKUP(DATE(YEAR(Kreditvækst[[#This Row],[Dato]])-1,MONTH(Kreditvækst[[#This Row],[Dato]])+1,1)-1,Kreditvækst[[Dato]:[Udlån til erhverv (mia. kr.)]],3,FALSE)-1)*100,NA())</f>
        <v>26.411381844279134</v>
      </c>
      <c r="G75" s="4">
        <f>IFERROR((Kreditvækst[[#This Row],[Udlån til husholdninger (mia. kr.)]]/VLOOKUP(DATE(YEAR(Kreditvækst[[#This Row],[Dato]])-1,MONTH(Kreditvækst[[#This Row],[Dato]])+1,1)-1,Kreditvækst[[Dato]:[Udlån til husholdninger (mia. kr.)]],4,FALSE)-1)*100,NA())</f>
        <v>19.004913311316972</v>
      </c>
    </row>
    <row r="76" spans="1:7" hidden="1" x14ac:dyDescent="0.25">
      <c r="A76" s="3">
        <v>31471</v>
      </c>
      <c r="B76" s="4"/>
      <c r="C76" s="4">
        <v>232.92978196612438</v>
      </c>
      <c r="D76" s="4">
        <v>478.73072629065587</v>
      </c>
      <c r="E76" s="4"/>
      <c r="F76" s="4">
        <f>IFERROR((Kreditvækst[[#This Row],[Udlån til erhverv (mia. kr.)]]/VLOOKUP(DATE(YEAR(Kreditvækst[[#This Row],[Dato]])-1,MONTH(Kreditvækst[[#This Row],[Dato]])+1,1)-1,Kreditvækst[[Dato]:[Udlån til erhverv (mia. kr.)]],3,FALSE)-1)*100,NA())</f>
        <v>27.391037068290913</v>
      </c>
      <c r="G76" s="4">
        <f>IFERROR((Kreditvækst[[#This Row],[Udlån til husholdninger (mia. kr.)]]/VLOOKUP(DATE(YEAR(Kreditvækst[[#This Row],[Dato]])-1,MONTH(Kreditvækst[[#This Row],[Dato]])+1,1)-1,Kreditvækst[[Dato]:[Udlån til husholdninger (mia. kr.)]],4,FALSE)-1)*100,NA())</f>
        <v>19.446172755973599</v>
      </c>
    </row>
    <row r="77" spans="1:7" x14ac:dyDescent="0.25">
      <c r="A77" s="3">
        <v>31502</v>
      </c>
      <c r="B77" s="4">
        <v>136.21118289499054</v>
      </c>
      <c r="C77" s="4">
        <v>237.91826503360807</v>
      </c>
      <c r="D77" s="4">
        <v>491.2452834406306</v>
      </c>
      <c r="E77" s="4">
        <f>IF(ISNUMBER(Kreditvækst[[#This Row],[Udlån/BNP (pct. af BNP)]]),IFERROR((Kreditvækst[[#This Row],[Udlån/BNP (pct. af BNP)]]/VLOOKUP(DATE(YEAR(Kreditvækst[[#This Row],[Dato]])-1,MONTH(Kreditvækst[[#This Row],[Dato]]),DAY(Kreditvækst[[#This Row],[Dato]])),Kreditvækst[[#All],[Dato]:[Udlån/BNP (pct. af BNP)]],2,FALSE)-1)*100,NA()),NA())</f>
        <v>12.480683228474998</v>
      </c>
      <c r="F77" s="4">
        <f>IFERROR((Kreditvækst[[#This Row],[Udlån til erhverv (mia. kr.)]]/VLOOKUP(DATE(YEAR(Kreditvækst[[#This Row],[Dato]])-1,MONTH(Kreditvækst[[#This Row],[Dato]])+1,1)-1,Kreditvækst[[Dato]:[Udlån til erhverv (mia. kr.)]],3,FALSE)-1)*100,NA())</f>
        <v>28.172218566552544</v>
      </c>
      <c r="G77" s="4">
        <f>IFERROR((Kreditvækst[[#This Row],[Udlån til husholdninger (mia. kr.)]]/VLOOKUP(DATE(YEAR(Kreditvækst[[#This Row],[Dato]])-1,MONTH(Kreditvækst[[#This Row],[Dato]])+1,1)-1,Kreditvækst[[Dato]:[Udlån til husholdninger (mia. kr.)]],4,FALSE)-1)*100,NA())</f>
        <v>19.814799414924899</v>
      </c>
    </row>
    <row r="78" spans="1:7" hidden="1" x14ac:dyDescent="0.25">
      <c r="A78" s="3">
        <v>31532</v>
      </c>
      <c r="B78" s="4"/>
      <c r="C78" s="4">
        <v>243.73128647723536</v>
      </c>
      <c r="D78" s="4">
        <v>494.00730415669869</v>
      </c>
      <c r="E78" s="4"/>
      <c r="F78" s="4">
        <f>IFERROR((Kreditvækst[[#This Row],[Udlån til erhverv (mia. kr.)]]/VLOOKUP(DATE(YEAR(Kreditvækst[[#This Row],[Dato]])-1,MONTH(Kreditvækst[[#This Row],[Dato]])+1,1)-1,Kreditvækst[[Dato]:[Udlån til erhverv (mia. kr.)]],3,FALSE)-1)*100,NA())</f>
        <v>30.273817290096904</v>
      </c>
      <c r="G78" s="4">
        <f>IFERROR((Kreditvækst[[#This Row],[Udlån til husholdninger (mia. kr.)]]/VLOOKUP(DATE(YEAR(Kreditvækst[[#This Row],[Dato]])-1,MONTH(Kreditvækst[[#This Row],[Dato]])+1,1)-1,Kreditvækst[[Dato]:[Udlån til husholdninger (mia. kr.)]],4,FALSE)-1)*100,NA())</f>
        <v>19.57147303043396</v>
      </c>
    </row>
    <row r="79" spans="1:7" hidden="1" x14ac:dyDescent="0.25">
      <c r="A79" s="3">
        <v>31563</v>
      </c>
      <c r="B79" s="4"/>
      <c r="C79" s="4">
        <v>245.93760810104382</v>
      </c>
      <c r="D79" s="4">
        <v>499.58153783576205</v>
      </c>
      <c r="E79" s="4"/>
      <c r="F79" s="4">
        <f>IFERROR((Kreditvækst[[#This Row],[Udlån til erhverv (mia. kr.)]]/VLOOKUP(DATE(YEAR(Kreditvækst[[#This Row],[Dato]])-1,MONTH(Kreditvækst[[#This Row],[Dato]])+1,1)-1,Kreditvækst[[Dato]:[Udlån til erhverv (mia. kr.)]],3,FALSE)-1)*100,NA())</f>
        <v>29.782963158235432</v>
      </c>
      <c r="G79" s="4">
        <f>IFERROR((Kreditvækst[[#This Row],[Udlån til husholdninger (mia. kr.)]]/VLOOKUP(DATE(YEAR(Kreditvækst[[#This Row],[Dato]])-1,MONTH(Kreditvækst[[#This Row],[Dato]])+1,1)-1,Kreditvækst[[Dato]:[Udlån til husholdninger (mia. kr.)]],4,FALSE)-1)*100,NA())</f>
        <v>19.4869641758048</v>
      </c>
    </row>
    <row r="80" spans="1:7" x14ac:dyDescent="0.25">
      <c r="A80" s="3">
        <v>31593</v>
      </c>
      <c r="B80" s="4">
        <v>140.8749767582064</v>
      </c>
      <c r="C80" s="4">
        <v>255.57260526982384</v>
      </c>
      <c r="D80" s="4">
        <v>516.57285074497599</v>
      </c>
      <c r="E80" s="4">
        <f>IF(ISNUMBER(Kreditvækst[[#This Row],[Udlån/BNP (pct. af BNP)]]),IFERROR((Kreditvækst[[#This Row],[Udlån/BNP (pct. af BNP)]]/VLOOKUP(DATE(YEAR(Kreditvækst[[#This Row],[Dato]])-1,MONTH(Kreditvækst[[#This Row],[Dato]]),DAY(Kreditvækst[[#This Row],[Dato]])),Kreditvækst[[#All],[Dato]:[Udlån/BNP (pct. af BNP)]],2,FALSE)-1)*100,NA()),NA())</f>
        <v>13.45204991590454</v>
      </c>
      <c r="F80" s="4">
        <f>IFERROR((Kreditvækst[[#This Row],[Udlån til erhverv (mia. kr.)]]/VLOOKUP(DATE(YEAR(Kreditvækst[[#This Row],[Dato]])-1,MONTH(Kreditvækst[[#This Row],[Dato]])+1,1)-1,Kreditvækst[[Dato]:[Udlån til erhverv (mia. kr.)]],3,FALSE)-1)*100,NA())</f>
        <v>32.15449881463266</v>
      </c>
      <c r="G80" s="4">
        <f>IFERROR((Kreditvækst[[#This Row],[Udlån til husholdninger (mia. kr.)]]/VLOOKUP(DATE(YEAR(Kreditvækst[[#This Row],[Dato]])-1,MONTH(Kreditvækst[[#This Row],[Dato]])+1,1)-1,Kreditvækst[[Dato]:[Udlån til husholdninger (mia. kr.)]],4,FALSE)-1)*100,NA())</f>
        <v>20.208882120259798</v>
      </c>
    </row>
    <row r="81" spans="1:7" hidden="1" x14ac:dyDescent="0.25">
      <c r="A81" s="3">
        <v>31624</v>
      </c>
      <c r="B81" s="4"/>
      <c r="C81" s="4">
        <v>252.92391180469036</v>
      </c>
      <c r="D81" s="4">
        <v>518.39507497235945</v>
      </c>
      <c r="E81" s="4"/>
      <c r="F81" s="4">
        <f>IFERROR((Kreditvækst[[#This Row],[Udlån til erhverv (mia. kr.)]]/VLOOKUP(DATE(YEAR(Kreditvækst[[#This Row],[Dato]])-1,MONTH(Kreditvækst[[#This Row],[Dato]])+1,1)-1,Kreditvækst[[Dato]:[Udlån til erhverv (mia. kr.)]],3,FALSE)-1)*100,NA())</f>
        <v>31.254954934027324</v>
      </c>
      <c r="G81" s="4">
        <f>IFERROR((Kreditvækst[[#This Row],[Udlån til husholdninger (mia. kr.)]]/VLOOKUP(DATE(YEAR(Kreditvækst[[#This Row],[Dato]])-1,MONTH(Kreditvækst[[#This Row],[Dato]])+1,1)-1,Kreditvækst[[Dato]:[Udlån til husholdninger (mia. kr.)]],4,FALSE)-1)*100,NA())</f>
        <v>21.730911701562562</v>
      </c>
    </row>
    <row r="82" spans="1:7" hidden="1" x14ac:dyDescent="0.25">
      <c r="A82" s="3">
        <v>31655</v>
      </c>
      <c r="B82" s="4"/>
      <c r="C82" s="4">
        <v>252.81217570484736</v>
      </c>
      <c r="D82" s="4">
        <v>527.25957773144228</v>
      </c>
      <c r="E82" s="4"/>
      <c r="F82" s="4">
        <f>IFERROR((Kreditvækst[[#This Row],[Udlån til erhverv (mia. kr.)]]/VLOOKUP(DATE(YEAR(Kreditvækst[[#This Row],[Dato]])-1,MONTH(Kreditvækst[[#This Row],[Dato]])+1,1)-1,Kreditvækst[[Dato]:[Udlån til erhverv (mia. kr.)]],3,FALSE)-1)*100,NA())</f>
        <v>29.101215444638463</v>
      </c>
      <c r="G82" s="4">
        <f>IFERROR((Kreditvækst[[#This Row],[Udlån til husholdninger (mia. kr.)]]/VLOOKUP(DATE(YEAR(Kreditvækst[[#This Row],[Dato]])-1,MONTH(Kreditvækst[[#This Row],[Dato]])+1,1)-1,Kreditvækst[[Dato]:[Udlån til husholdninger (mia. kr.)]],4,FALSE)-1)*100,NA())</f>
        <v>22.18733896003322</v>
      </c>
    </row>
    <row r="83" spans="1:7" x14ac:dyDescent="0.25">
      <c r="A83" s="3">
        <v>31685</v>
      </c>
      <c r="B83" s="4">
        <v>142.38249649562101</v>
      </c>
      <c r="C83" s="4">
        <v>255.3108599581802</v>
      </c>
      <c r="D83" s="4">
        <v>541.07790095575854</v>
      </c>
      <c r="E83" s="4">
        <f>IF(ISNUMBER(Kreditvækst[[#This Row],[Udlån/BNP (pct. af BNP)]]),IFERROR((Kreditvækst[[#This Row],[Udlån/BNP (pct. af BNP)]]/VLOOKUP(DATE(YEAR(Kreditvækst[[#This Row],[Dato]])-1,MONTH(Kreditvækst[[#This Row],[Dato]]),DAY(Kreditvækst[[#This Row],[Dato]])),Kreditvækst[[#All],[Dato]:[Udlån/BNP (pct. af BNP)]],2,FALSE)-1)*100,NA()),NA())</f>
        <v>13.980962291179534</v>
      </c>
      <c r="F83" s="4">
        <f>IFERROR((Kreditvækst[[#This Row],[Udlån til erhverv (mia. kr.)]]/VLOOKUP(DATE(YEAR(Kreditvækst[[#This Row],[Dato]])-1,MONTH(Kreditvækst[[#This Row],[Dato]])+1,1)-1,Kreditvækst[[Dato]:[Udlån til erhverv (mia. kr.)]],3,FALSE)-1)*100,NA())</f>
        <v>28.011776797770828</v>
      </c>
      <c r="G83" s="4">
        <f>IFERROR((Kreditvækst[[#This Row],[Udlån til husholdninger (mia. kr.)]]/VLOOKUP(DATE(YEAR(Kreditvækst[[#This Row],[Dato]])-1,MONTH(Kreditvækst[[#This Row],[Dato]])+1,1)-1,Kreditvækst[[Dato]:[Udlån til husholdninger (mia. kr.)]],4,FALSE)-1)*100,NA())</f>
        <v>22.862722026630912</v>
      </c>
    </row>
    <row r="84" spans="1:7" hidden="1" x14ac:dyDescent="0.25">
      <c r="A84" s="3">
        <v>31716</v>
      </c>
      <c r="B84" s="4"/>
      <c r="C84" s="4">
        <v>259.61829788113494</v>
      </c>
      <c r="D84" s="4">
        <v>539.67442195169338</v>
      </c>
      <c r="E84" s="4"/>
      <c r="F84" s="4">
        <f>IFERROR((Kreditvækst[[#This Row],[Udlån til erhverv (mia. kr.)]]/VLOOKUP(DATE(YEAR(Kreditvækst[[#This Row],[Dato]])-1,MONTH(Kreditvækst[[#This Row],[Dato]])+1,1)-1,Kreditvækst[[Dato]:[Udlån til erhverv (mia. kr.)]],3,FALSE)-1)*100,NA())</f>
        <v>26.918248496129713</v>
      </c>
      <c r="G84" s="4">
        <f>IFERROR((Kreditvækst[[#This Row],[Udlån til husholdninger (mia. kr.)]]/VLOOKUP(DATE(YEAR(Kreditvækst[[#This Row],[Dato]])-1,MONTH(Kreditvækst[[#This Row],[Dato]])+1,1)-1,Kreditvækst[[Dato]:[Udlån til husholdninger (mia. kr.)]],4,FALSE)-1)*100,NA())</f>
        <v>21.351752878658026</v>
      </c>
    </row>
    <row r="85" spans="1:7" hidden="1" x14ac:dyDescent="0.25">
      <c r="A85" s="3">
        <v>31746</v>
      </c>
      <c r="B85" s="4"/>
      <c r="C85" s="4">
        <v>264.08403884431664</v>
      </c>
      <c r="D85" s="4">
        <v>542.46626819320772</v>
      </c>
      <c r="E85" s="4"/>
      <c r="F85" s="4">
        <f>IFERROR((Kreditvækst[[#This Row],[Udlån til erhverv (mia. kr.)]]/VLOOKUP(DATE(YEAR(Kreditvækst[[#This Row],[Dato]])-1,MONTH(Kreditvækst[[#This Row],[Dato]])+1,1)-1,Kreditvækst[[Dato]:[Udlån til erhverv (mia. kr.)]],3,FALSE)-1)*100,NA())</f>
        <v>23.707885622544378</v>
      </c>
      <c r="G85" s="4">
        <f>IFERROR((Kreditvækst[[#This Row],[Udlån til husholdninger (mia. kr.)]]/VLOOKUP(DATE(YEAR(Kreditvækst[[#This Row],[Dato]])-1,MONTH(Kreditvækst[[#This Row],[Dato]])+1,1)-1,Kreditvækst[[Dato]:[Udlån til husholdninger (mia. kr.)]],4,FALSE)-1)*100,NA())</f>
        <v>19.490751329416067</v>
      </c>
    </row>
    <row r="86" spans="1:7" x14ac:dyDescent="0.25">
      <c r="A86" s="3">
        <v>31777</v>
      </c>
      <c r="B86" s="4">
        <v>147.94596308041665</v>
      </c>
      <c r="C86" s="4">
        <v>274.88794473367238</v>
      </c>
      <c r="D86" s="4">
        <v>560.39543741939019</v>
      </c>
      <c r="E86" s="4">
        <f>IF(ISNUMBER(Kreditvækst[[#This Row],[Udlån/BNP (pct. af BNP)]]),IFERROR((Kreditvækst[[#This Row],[Udlån/BNP (pct. af BNP)]]/VLOOKUP(DATE(YEAR(Kreditvækst[[#This Row],[Dato]])-1,MONTH(Kreditvækst[[#This Row],[Dato]]),DAY(Kreditvækst[[#This Row],[Dato]])),Kreditvækst[[#All],[Dato]:[Udlån/BNP (pct. af BNP)]],2,FALSE)-1)*100,NA()),NA())</f>
        <v>10.484967860839213</v>
      </c>
      <c r="F86" s="4">
        <f>IFERROR((Kreditvækst[[#This Row],[Udlån til erhverv (mia. kr.)]]/VLOOKUP(DATE(YEAR(Kreditvækst[[#This Row],[Dato]])-1,MONTH(Kreditvækst[[#This Row],[Dato]])+1,1)-1,Kreditvækst[[Dato]:[Udlån til erhverv (mia. kr.)]],3,FALSE)-1)*100,NA())</f>
        <v>21.214784966433985</v>
      </c>
      <c r="G86" s="4">
        <f>IFERROR((Kreditvækst[[#This Row],[Udlån til husholdninger (mia. kr.)]]/VLOOKUP(DATE(YEAR(Kreditvækst[[#This Row],[Dato]])-1,MONTH(Kreditvækst[[#This Row],[Dato]])+1,1)-1,Kreditvækst[[Dato]:[Udlån til husholdninger (mia. kr.)]],4,FALSE)-1)*100,NA())</f>
        <v>18.716131130688108</v>
      </c>
    </row>
    <row r="87" spans="1:7" hidden="1" x14ac:dyDescent="0.25">
      <c r="A87" s="3">
        <v>31808</v>
      </c>
      <c r="B87" s="4"/>
      <c r="C87" s="4">
        <v>268.43643805228021</v>
      </c>
      <c r="D87" s="4">
        <v>554.08551520369588</v>
      </c>
      <c r="E87" s="4"/>
      <c r="F87" s="4">
        <f>IFERROR((Kreditvækst[[#This Row],[Udlån til erhverv (mia. kr.)]]/VLOOKUP(DATE(YEAR(Kreditvækst[[#This Row],[Dato]])-1,MONTH(Kreditvækst[[#This Row],[Dato]])+1,1)-1,Kreditvækst[[Dato]:[Udlån til erhverv (mia. kr.)]],3,FALSE)-1)*100,NA())</f>
        <v>17.41542104173859</v>
      </c>
      <c r="G87" s="4">
        <f>IFERROR((Kreditvækst[[#This Row],[Udlån til husholdninger (mia. kr.)]]/VLOOKUP(DATE(YEAR(Kreditvækst[[#This Row],[Dato]])-1,MONTH(Kreditvækst[[#This Row],[Dato]])+1,1)-1,Kreditvækst[[Dato]:[Udlån til husholdninger (mia. kr.)]],4,FALSE)-1)*100,NA())</f>
        <v>17.825595212535596</v>
      </c>
    </row>
    <row r="88" spans="1:7" hidden="1" x14ac:dyDescent="0.25">
      <c r="A88" s="3">
        <v>31836</v>
      </c>
      <c r="B88" s="4"/>
      <c r="C88" s="4">
        <v>269.23101195223569</v>
      </c>
      <c r="D88" s="4">
        <v>558.34686021972425</v>
      </c>
      <c r="E88" s="4"/>
      <c r="F88" s="4">
        <f>IFERROR((Kreditvækst[[#This Row],[Udlån til erhverv (mia. kr.)]]/VLOOKUP(DATE(YEAR(Kreditvækst[[#This Row],[Dato]])-1,MONTH(Kreditvækst[[#This Row],[Dato]])+1,1)-1,Kreditvækst[[Dato]:[Udlån til erhverv (mia. kr.)]],3,FALSE)-1)*100,NA())</f>
        <v>15.584623692040678</v>
      </c>
      <c r="G88" s="4">
        <f>IFERROR((Kreditvækst[[#This Row],[Udlån til husholdninger (mia. kr.)]]/VLOOKUP(DATE(YEAR(Kreditvækst[[#This Row],[Dato]])-1,MONTH(Kreditvækst[[#This Row],[Dato]])+1,1)-1,Kreditvækst[[Dato]:[Udlån til husholdninger (mia. kr.)]],4,FALSE)-1)*100,NA())</f>
        <v>16.630671389312578</v>
      </c>
    </row>
    <row r="89" spans="1:7" x14ac:dyDescent="0.25">
      <c r="A89" s="3">
        <v>31867</v>
      </c>
      <c r="B89" s="4">
        <v>148.30615803850998</v>
      </c>
      <c r="C89" s="4">
        <v>275.4520976082174</v>
      </c>
      <c r="D89" s="4">
        <v>568.84430246322438</v>
      </c>
      <c r="E89" s="4">
        <f>IF(ISNUMBER(Kreditvækst[[#This Row],[Udlån/BNP (pct. af BNP)]]),IFERROR((Kreditvækst[[#This Row],[Udlån/BNP (pct. af BNP)]]/VLOOKUP(DATE(YEAR(Kreditvækst[[#This Row],[Dato]])-1,MONTH(Kreditvækst[[#This Row],[Dato]]),DAY(Kreditvækst[[#This Row],[Dato]])),Kreditvækst[[#All],[Dato]:[Udlån/BNP (pct. af BNP)]],2,FALSE)-1)*100,NA()),NA())</f>
        <v>8.8795757341332493</v>
      </c>
      <c r="F89" s="4">
        <f>IFERROR((Kreditvækst[[#This Row],[Udlån til erhverv (mia. kr.)]]/VLOOKUP(DATE(YEAR(Kreditvækst[[#This Row],[Dato]])-1,MONTH(Kreditvækst[[#This Row],[Dato]])+1,1)-1,Kreditvækst[[Dato]:[Udlån til erhverv (mia. kr.)]],3,FALSE)-1)*100,NA())</f>
        <v>15.77593572704783</v>
      </c>
      <c r="G89" s="4">
        <f>IFERROR((Kreditvækst[[#This Row],[Udlån til husholdninger (mia. kr.)]]/VLOOKUP(DATE(YEAR(Kreditvækst[[#This Row],[Dato]])-1,MONTH(Kreditvækst[[#This Row],[Dato]])+1,1)-1,Kreditvækst[[Dato]:[Udlån til husholdninger (mia. kr.)]],4,FALSE)-1)*100,NA())</f>
        <v>15.796389632303098</v>
      </c>
    </row>
    <row r="90" spans="1:7" hidden="1" x14ac:dyDescent="0.25">
      <c r="A90" s="3">
        <v>31897</v>
      </c>
      <c r="B90" s="4"/>
      <c r="C90" s="4">
        <v>277.37583511892848</v>
      </c>
      <c r="D90" s="4">
        <v>566.87173988980214</v>
      </c>
      <c r="E90" s="4"/>
      <c r="F90" s="4">
        <f>IFERROR((Kreditvækst[[#This Row],[Udlån til erhverv (mia. kr.)]]/VLOOKUP(DATE(YEAR(Kreditvækst[[#This Row],[Dato]])-1,MONTH(Kreditvækst[[#This Row],[Dato]])+1,1)-1,Kreditvækst[[Dato]:[Udlån til erhverv (mia. kr.)]],3,FALSE)-1)*100,NA())</f>
        <v>13.803951527099301</v>
      </c>
      <c r="G90" s="4">
        <f>IFERROR((Kreditvækst[[#This Row],[Udlån til husholdninger (mia. kr.)]]/VLOOKUP(DATE(YEAR(Kreditvækst[[#This Row],[Dato]])-1,MONTH(Kreditvækst[[#This Row],[Dato]])+1,1)-1,Kreditvækst[[Dato]:[Udlån til husholdninger (mia. kr.)]],4,FALSE)-1)*100,NA())</f>
        <v>14.749667691146296</v>
      </c>
    </row>
    <row r="91" spans="1:7" hidden="1" x14ac:dyDescent="0.25">
      <c r="A91" s="3">
        <v>31928</v>
      </c>
      <c r="B91" s="4"/>
      <c r="C91" s="4">
        <v>281.21846615973067</v>
      </c>
      <c r="D91" s="4">
        <v>567.3646526180795</v>
      </c>
      <c r="E91" s="4"/>
      <c r="F91" s="4">
        <f>IFERROR((Kreditvækst[[#This Row],[Udlån til erhverv (mia. kr.)]]/VLOOKUP(DATE(YEAR(Kreditvækst[[#This Row],[Dato]])-1,MONTH(Kreditvækst[[#This Row],[Dato]])+1,1)-1,Kreditvækst[[Dato]:[Udlån til erhverv (mia. kr.)]],3,FALSE)-1)*100,NA())</f>
        <v>14.345450592571286</v>
      </c>
      <c r="G91" s="4">
        <f>IFERROR((Kreditvækst[[#This Row],[Udlån til husholdninger (mia. kr.)]]/VLOOKUP(DATE(YEAR(Kreditvækst[[#This Row],[Dato]])-1,MONTH(Kreditvækst[[#This Row],[Dato]])+1,1)-1,Kreditvækst[[Dato]:[Udlån til husholdninger (mia. kr.)]],4,FALSE)-1)*100,NA())</f>
        <v>13.567978327614094</v>
      </c>
    </row>
    <row r="92" spans="1:7" x14ac:dyDescent="0.25">
      <c r="A92" s="3">
        <v>31958</v>
      </c>
      <c r="B92" s="4">
        <v>151.62656681972155</v>
      </c>
      <c r="C92" s="4">
        <v>290.60838539403511</v>
      </c>
      <c r="D92" s="4">
        <v>582.92674203252511</v>
      </c>
      <c r="E92" s="4">
        <f>IF(ISNUMBER(Kreditvækst[[#This Row],[Udlån/BNP (pct. af BNP)]]),IFERROR((Kreditvækst[[#This Row],[Udlån/BNP (pct. af BNP)]]/VLOOKUP(DATE(YEAR(Kreditvækst[[#This Row],[Dato]])-1,MONTH(Kreditvækst[[#This Row],[Dato]]),DAY(Kreditvækst[[#This Row],[Dato]])),Kreditvækst[[#All],[Dato]:[Udlån/BNP (pct. af BNP)]],2,FALSE)-1)*100,NA()),NA())</f>
        <v>7.6320084012995837</v>
      </c>
      <c r="F92" s="4">
        <f>IFERROR((Kreditvækst[[#This Row],[Udlån til erhverv (mia. kr.)]]/VLOOKUP(DATE(YEAR(Kreditvækst[[#This Row],[Dato]])-1,MONTH(Kreditvækst[[#This Row],[Dato]])+1,1)-1,Kreditvækst[[Dato]:[Udlån til erhverv (mia. kr.)]],3,FALSE)-1)*100,NA())</f>
        <v>13.708738496139606</v>
      </c>
      <c r="G92" s="4">
        <f>IFERROR((Kreditvækst[[#This Row],[Udlån til husholdninger (mia. kr.)]]/VLOOKUP(DATE(YEAR(Kreditvækst[[#This Row],[Dato]])-1,MONTH(Kreditvækst[[#This Row],[Dato]])+1,1)-1,Kreditvækst[[Dato]:[Udlån til husholdninger (mia. kr.)]],4,FALSE)-1)*100,NA())</f>
        <v>12.845021024983572</v>
      </c>
    </row>
    <row r="93" spans="1:7" hidden="1" x14ac:dyDescent="0.25">
      <c r="A93" s="3">
        <v>31989</v>
      </c>
      <c r="B93" s="4"/>
      <c r="C93" s="4">
        <v>287.76543298081276</v>
      </c>
      <c r="D93" s="4">
        <v>575.83258425638576</v>
      </c>
      <c r="E93" s="4"/>
      <c r="F93" s="4">
        <f>IFERROR((Kreditvækst[[#This Row],[Udlån til erhverv (mia. kr.)]]/VLOOKUP(DATE(YEAR(Kreditvækst[[#This Row],[Dato]])-1,MONTH(Kreditvækst[[#This Row],[Dato]])+1,1)-1,Kreditvækst[[Dato]:[Udlån til erhverv (mia. kr.)]],3,FALSE)-1)*100,NA())</f>
        <v>13.775495139038995</v>
      </c>
      <c r="G93" s="4">
        <f>IFERROR((Kreditvækst[[#This Row],[Udlån til husholdninger (mia. kr.)]]/VLOOKUP(DATE(YEAR(Kreditvækst[[#This Row],[Dato]])-1,MONTH(Kreditvækst[[#This Row],[Dato]])+1,1)-1,Kreditvækst[[Dato]:[Udlån til husholdninger (mia. kr.)]],4,FALSE)-1)*100,NA())</f>
        <v>11.079871715040657</v>
      </c>
    </row>
    <row r="94" spans="1:7" hidden="1" x14ac:dyDescent="0.25">
      <c r="A94" s="3">
        <v>32020</v>
      </c>
      <c r="B94" s="4"/>
      <c r="C94" s="4">
        <v>290.39613678684668</v>
      </c>
      <c r="D94" s="4">
        <v>582.97203539885049</v>
      </c>
      <c r="E94" s="4"/>
      <c r="F94" s="4">
        <f>IFERROR((Kreditvækst[[#This Row],[Udlån til erhverv (mia. kr.)]]/VLOOKUP(DATE(YEAR(Kreditvækst[[#This Row],[Dato]])-1,MONTH(Kreditvækst[[#This Row],[Dato]])+1,1)-1,Kreditvækst[[Dato]:[Udlån til erhverv (mia. kr.)]],3,FALSE)-1)*100,NA())</f>
        <v>14.866357198665048</v>
      </c>
      <c r="G94" s="4">
        <f>IFERROR((Kreditvækst[[#This Row],[Udlån til husholdninger (mia. kr.)]]/VLOOKUP(DATE(YEAR(Kreditvækst[[#This Row],[Dato]])-1,MONTH(Kreditvækst[[#This Row],[Dato]])+1,1)-1,Kreditvækst[[Dato]:[Udlån til husholdninger (mia. kr.)]],4,FALSE)-1)*100,NA())</f>
        <v>10.566419278169125</v>
      </c>
    </row>
    <row r="95" spans="1:7" x14ac:dyDescent="0.25">
      <c r="A95" s="3">
        <v>32050</v>
      </c>
      <c r="B95" s="4">
        <v>153.19772254603626</v>
      </c>
      <c r="C95" s="4">
        <v>296.02294887620451</v>
      </c>
      <c r="D95" s="4">
        <v>596.52472074108459</v>
      </c>
      <c r="E95" s="4">
        <f>IF(ISNUMBER(Kreditvækst[[#This Row],[Udlån/BNP (pct. af BNP)]]),IFERROR((Kreditvækst[[#This Row],[Udlån/BNP (pct. af BNP)]]/VLOOKUP(DATE(YEAR(Kreditvækst[[#This Row],[Dato]])-1,MONTH(Kreditvækst[[#This Row],[Dato]]),DAY(Kreditvækst[[#This Row],[Dato]])),Kreditvækst[[#All],[Dato]:[Udlån/BNP (pct. af BNP)]],2,FALSE)-1)*100,NA()),NA())</f>
        <v>7.595895785369855</v>
      </c>
      <c r="F95" s="4">
        <f>IFERROR((Kreditvækst[[#This Row],[Udlån til erhverv (mia. kr.)]]/VLOOKUP(DATE(YEAR(Kreditvækst[[#This Row],[Dato]])-1,MONTH(Kreditvækst[[#This Row],[Dato]])+1,1)-1,Kreditvækst[[Dato]:[Udlån til erhverv (mia. kr.)]],3,FALSE)-1)*100,NA())</f>
        <v>15.946085851848579</v>
      </c>
      <c r="G95" s="4">
        <f>IFERROR((Kreditvækst[[#This Row],[Udlån til husholdninger (mia. kr.)]]/VLOOKUP(DATE(YEAR(Kreditvækst[[#This Row],[Dato]])-1,MONTH(Kreditvækst[[#This Row],[Dato]])+1,1)-1,Kreditvækst[[Dato]:[Udlån til husholdninger (mia. kr.)]],4,FALSE)-1)*100,NA())</f>
        <v>10.247474474079411</v>
      </c>
    </row>
    <row r="96" spans="1:7" hidden="1" x14ac:dyDescent="0.25">
      <c r="A96" s="3">
        <v>32081</v>
      </c>
      <c r="B96" s="4"/>
      <c r="C96" s="4">
        <v>300.76374571250722</v>
      </c>
      <c r="D96" s="4">
        <v>593.36244050102857</v>
      </c>
      <c r="E96" s="4"/>
      <c r="F96" s="4">
        <f>IFERROR((Kreditvækst[[#This Row],[Udlån til erhverv (mia. kr.)]]/VLOOKUP(DATE(YEAR(Kreditvækst[[#This Row],[Dato]])-1,MONTH(Kreditvækst[[#This Row],[Dato]])+1,1)-1,Kreditvækst[[Dato]:[Udlån til erhverv (mia. kr.)]],3,FALSE)-1)*100,NA())</f>
        <v>15.848439099701107</v>
      </c>
      <c r="G96" s="4">
        <f>IFERROR((Kreditvækst[[#This Row],[Udlån til husholdninger (mia. kr.)]]/VLOOKUP(DATE(YEAR(Kreditvækst[[#This Row],[Dato]])-1,MONTH(Kreditvækst[[#This Row],[Dato]])+1,1)-1,Kreditvækst[[Dato]:[Udlån til husholdninger (mia. kr.)]],4,FALSE)-1)*100,NA())</f>
        <v>9.9482236632924668</v>
      </c>
    </row>
    <row r="97" spans="1:7" hidden="1" x14ac:dyDescent="0.25">
      <c r="A97" s="3">
        <v>32111</v>
      </c>
      <c r="B97" s="4"/>
      <c r="C97" s="4">
        <v>307.85086029219593</v>
      </c>
      <c r="D97" s="4">
        <v>596.59541583464249</v>
      </c>
      <c r="E97" s="4"/>
      <c r="F97" s="4">
        <f>IFERROR((Kreditvækst[[#This Row],[Udlån til erhverv (mia. kr.)]]/VLOOKUP(DATE(YEAR(Kreditvækst[[#This Row],[Dato]])-1,MONTH(Kreditvækst[[#This Row],[Dato]])+1,1)-1,Kreditvækst[[Dato]:[Udlån til erhverv (mia. kr.)]],3,FALSE)-1)*100,NA())</f>
        <v>16.573065770809727</v>
      </c>
      <c r="G97" s="4">
        <f>IFERROR((Kreditvækst[[#This Row],[Udlån til husholdninger (mia. kr.)]]/VLOOKUP(DATE(YEAR(Kreditvækst[[#This Row],[Dato]])-1,MONTH(Kreditvækst[[#This Row],[Dato]])+1,1)-1,Kreditvækst[[Dato]:[Udlån til husholdninger (mia. kr.)]],4,FALSE)-1)*100,NA())</f>
        <v>9.9783435054354044</v>
      </c>
    </row>
    <row r="98" spans="1:7" x14ac:dyDescent="0.25">
      <c r="A98" s="3">
        <v>32142</v>
      </c>
      <c r="B98" s="4">
        <v>158.77849293067726</v>
      </c>
      <c r="C98" s="4">
        <v>322.85573507964193</v>
      </c>
      <c r="D98" s="4">
        <v>610.47563187603532</v>
      </c>
      <c r="E98" s="4">
        <f>IF(ISNUMBER(Kreditvækst[[#This Row],[Udlån/BNP (pct. af BNP)]]),IFERROR((Kreditvækst[[#This Row],[Udlån/BNP (pct. af BNP)]]/VLOOKUP(DATE(YEAR(Kreditvækst[[#This Row],[Dato]])-1,MONTH(Kreditvækst[[#This Row],[Dato]]),DAY(Kreditvækst[[#This Row],[Dato]])),Kreditvækst[[#All],[Dato]:[Udlån/BNP (pct. af BNP)]],2,FALSE)-1)*100,NA()),NA())</f>
        <v>7.3219502747584597</v>
      </c>
      <c r="F98" s="4">
        <f>IFERROR((Kreditvækst[[#This Row],[Udlån til erhverv (mia. kr.)]]/VLOOKUP(DATE(YEAR(Kreditvækst[[#This Row],[Dato]])-1,MONTH(Kreditvækst[[#This Row],[Dato]])+1,1)-1,Kreditvækst[[Dato]:[Udlån til erhverv (mia. kr.)]],3,FALSE)-1)*100,NA())</f>
        <v>17.449943245944667</v>
      </c>
      <c r="G98" s="4">
        <f>IFERROR((Kreditvækst[[#This Row],[Udlån til husholdninger (mia. kr.)]]/VLOOKUP(DATE(YEAR(Kreditvækst[[#This Row],[Dato]])-1,MONTH(Kreditvækst[[#This Row],[Dato]])+1,1)-1,Kreditvækst[[Dato]:[Udlån til husholdninger (mia. kr.)]],4,FALSE)-1)*100,NA())</f>
        <v>8.9365814053132588</v>
      </c>
    </row>
    <row r="99" spans="1:7" hidden="1" x14ac:dyDescent="0.25">
      <c r="A99" s="3">
        <v>32173</v>
      </c>
      <c r="B99" s="4"/>
      <c r="C99" s="4">
        <v>320.46806300175172</v>
      </c>
      <c r="D99" s="4">
        <v>601.56213729697947</v>
      </c>
      <c r="E99" s="4"/>
      <c r="F99" s="4">
        <f>IFERROR((Kreditvækst[[#This Row],[Udlån til erhverv (mia. kr.)]]/VLOOKUP(DATE(YEAR(Kreditvækst[[#This Row],[Dato]])-1,MONTH(Kreditvækst[[#This Row],[Dato]])+1,1)-1,Kreditvækst[[Dato]:[Udlån til erhverv (mia. kr.)]],3,FALSE)-1)*100,NA())</f>
        <v>19.383219851597765</v>
      </c>
      <c r="G99" s="4">
        <f>IFERROR((Kreditvækst[[#This Row],[Udlån til husholdninger (mia. kr.)]]/VLOOKUP(DATE(YEAR(Kreditvækst[[#This Row],[Dato]])-1,MONTH(Kreditvækst[[#This Row],[Dato]])+1,1)-1,Kreditvækst[[Dato]:[Udlån til husholdninger (mia. kr.)]],4,FALSE)-1)*100,NA())</f>
        <v>8.5684647568940555</v>
      </c>
    </row>
    <row r="100" spans="1:7" hidden="1" x14ac:dyDescent="0.25">
      <c r="A100" s="3">
        <v>32202</v>
      </c>
      <c r="B100" s="4"/>
      <c r="C100" s="4">
        <v>318.94221622521013</v>
      </c>
      <c r="D100" s="4">
        <v>606.31469647973199</v>
      </c>
      <c r="E100" s="4"/>
      <c r="F100" s="4">
        <f>IFERROR((Kreditvækst[[#This Row],[Udlån til erhverv (mia. kr.)]]/VLOOKUP(DATE(YEAR(Kreditvækst[[#This Row],[Dato]])-1,MONTH(Kreditvækst[[#This Row],[Dato]])+1,1)-1,Kreditvækst[[Dato]:[Udlån til erhverv (mia. kr.)]],3,FALSE)-1)*100,NA())</f>
        <v>18.464144940997262</v>
      </c>
      <c r="G100" s="4">
        <f>IFERROR((Kreditvækst[[#This Row],[Udlån til husholdninger (mia. kr.)]]/VLOOKUP(DATE(YEAR(Kreditvækst[[#This Row],[Dato]])-1,MONTH(Kreditvækst[[#This Row],[Dato]])+1,1)-1,Kreditvækst[[Dato]:[Udlån til husholdninger (mia. kr.)]],4,FALSE)-1)*100,NA())</f>
        <v>8.5910461180226161</v>
      </c>
    </row>
    <row r="101" spans="1:7" x14ac:dyDescent="0.25">
      <c r="A101" s="3">
        <v>32233</v>
      </c>
      <c r="B101" s="4">
        <v>157.48307448368908</v>
      </c>
      <c r="C101" s="4">
        <v>324.89554634846797</v>
      </c>
      <c r="D101" s="4">
        <v>617.02118301162079</v>
      </c>
      <c r="E101" s="4">
        <f>IF(ISNUMBER(Kreditvækst[[#This Row],[Udlån/BNP (pct. af BNP)]]),IFERROR((Kreditvækst[[#This Row],[Udlån/BNP (pct. af BNP)]]/VLOOKUP(DATE(YEAR(Kreditvækst[[#This Row],[Dato]])-1,MONTH(Kreditvækst[[#This Row],[Dato]]),DAY(Kreditvækst[[#This Row],[Dato]])),Kreditvækst[[#All],[Dato]:[Udlån/BNP (pct. af BNP)]],2,FALSE)-1)*100,NA()),NA())</f>
        <v>6.187818878563478</v>
      </c>
      <c r="F101" s="4">
        <f>IFERROR((Kreditvækst[[#This Row],[Udlån til erhverv (mia. kr.)]]/VLOOKUP(DATE(YEAR(Kreditvækst[[#This Row],[Dato]])-1,MONTH(Kreditvækst[[#This Row],[Dato]])+1,1)-1,Kreditvækst[[Dato]:[Udlån til erhverv (mia. kr.)]],3,FALSE)-1)*100,NA())</f>
        <v>17.949926382690062</v>
      </c>
      <c r="G101" s="4">
        <f>IFERROR((Kreditvækst[[#This Row],[Udlån til husholdninger (mia. kr.)]]/VLOOKUP(DATE(YEAR(Kreditvækst[[#This Row],[Dato]])-1,MONTH(Kreditvækst[[#This Row],[Dato]])+1,1)-1,Kreditvækst[[Dato]:[Udlån til husholdninger (mia. kr.)]],4,FALSE)-1)*100,NA())</f>
        <v>8.4692560582534817</v>
      </c>
    </row>
    <row r="102" spans="1:7" hidden="1" x14ac:dyDescent="0.25">
      <c r="A102" s="3">
        <v>32263</v>
      </c>
      <c r="B102" s="4"/>
      <c r="C102" s="4">
        <v>325.6485951229173</v>
      </c>
      <c r="D102" s="4">
        <v>614.13839289714633</v>
      </c>
      <c r="E102" s="4"/>
      <c r="F102" s="4">
        <f>IFERROR((Kreditvækst[[#This Row],[Udlån til erhverv (mia. kr.)]]/VLOOKUP(DATE(YEAR(Kreditvækst[[#This Row],[Dato]])-1,MONTH(Kreditvækst[[#This Row],[Dato]])+1,1)-1,Kreditvækst[[Dato]:[Udlån til erhverv (mia. kr.)]],3,FALSE)-1)*100,NA())</f>
        <v>17.403376174889651</v>
      </c>
      <c r="G102" s="4">
        <f>IFERROR((Kreditvækst[[#This Row],[Udlån til husholdninger (mia. kr.)]]/VLOOKUP(DATE(YEAR(Kreditvækst[[#This Row],[Dato]])-1,MONTH(Kreditvækst[[#This Row],[Dato]])+1,1)-1,Kreditvækst[[Dato]:[Udlån til husholdninger (mia. kr.)]],4,FALSE)-1)*100,NA())</f>
        <v>8.3381565319401219</v>
      </c>
    </row>
    <row r="103" spans="1:7" hidden="1" x14ac:dyDescent="0.25">
      <c r="A103" s="3">
        <v>32294</v>
      </c>
      <c r="B103" s="4"/>
      <c r="C103" s="4">
        <v>326.36072511484775</v>
      </c>
      <c r="D103" s="4">
        <v>612.65683258885042</v>
      </c>
      <c r="E103" s="4"/>
      <c r="F103" s="4">
        <f>IFERROR((Kreditvækst[[#This Row],[Udlån til erhverv (mia. kr.)]]/VLOOKUP(DATE(YEAR(Kreditvækst[[#This Row],[Dato]])-1,MONTH(Kreditvækst[[#This Row],[Dato]])+1,1)-1,Kreditvækst[[Dato]:[Udlån til erhverv (mia. kr.)]],3,FALSE)-1)*100,NA())</f>
        <v>16.052380759902341</v>
      </c>
      <c r="G103" s="4">
        <f>IFERROR((Kreditvækst[[#This Row],[Udlån til husholdninger (mia. kr.)]]/VLOOKUP(DATE(YEAR(Kreditvækst[[#This Row],[Dato]])-1,MONTH(Kreditvækst[[#This Row],[Dato]])+1,1)-1,Kreditvækst[[Dato]:[Udlån til husholdninger (mia. kr.)]],4,FALSE)-1)*100,NA())</f>
        <v>7.9829047794521824</v>
      </c>
    </row>
    <row r="104" spans="1:7" x14ac:dyDescent="0.25">
      <c r="A104" s="3">
        <v>32324</v>
      </c>
      <c r="B104" s="4">
        <v>159.63446625400263</v>
      </c>
      <c r="C104" s="4">
        <v>336.9405691344175</v>
      </c>
      <c r="D104" s="4">
        <v>622.71839139827</v>
      </c>
      <c r="E104" s="4">
        <f>IF(ISNUMBER(Kreditvækst[[#This Row],[Udlån/BNP (pct. af BNP)]]),IFERROR((Kreditvækst[[#This Row],[Udlån/BNP (pct. af BNP)]]/VLOOKUP(DATE(YEAR(Kreditvækst[[#This Row],[Dato]])-1,MONTH(Kreditvækst[[#This Row],[Dato]]),DAY(Kreditvækst[[#This Row],[Dato]])),Kreditvækst[[#All],[Dato]:[Udlån/BNP (pct. af BNP)]],2,FALSE)-1)*100,NA()),NA())</f>
        <v>5.281330048052979</v>
      </c>
      <c r="F104" s="4">
        <f>IFERROR((Kreditvækst[[#This Row],[Udlån til erhverv (mia. kr.)]]/VLOOKUP(DATE(YEAR(Kreditvækst[[#This Row],[Dato]])-1,MONTH(Kreditvækst[[#This Row],[Dato]])+1,1)-1,Kreditvækst[[Dato]:[Udlån til erhverv (mia. kr.)]],3,FALSE)-1)*100,NA())</f>
        <v>15.943168218480942</v>
      </c>
      <c r="G104" s="4">
        <f>IFERROR((Kreditvækst[[#This Row],[Udlån til husholdninger (mia. kr.)]]/VLOOKUP(DATE(YEAR(Kreditvækst[[#This Row],[Dato]])-1,MONTH(Kreditvækst[[#This Row],[Dato]])+1,1)-1,Kreditvækst[[Dato]:[Udlån til husholdninger (mia. kr.)]],4,FALSE)-1)*100,NA())</f>
        <v>6.8261835487253508</v>
      </c>
    </row>
    <row r="105" spans="1:7" hidden="1" x14ac:dyDescent="0.25">
      <c r="A105" s="3">
        <v>32355</v>
      </c>
      <c r="B105" s="4"/>
      <c r="C105" s="4">
        <v>340.82338277570972</v>
      </c>
      <c r="D105" s="4">
        <v>616.90509576018451</v>
      </c>
      <c r="E105" s="4"/>
      <c r="F105" s="4">
        <f>IFERROR((Kreditvækst[[#This Row],[Udlån til erhverv (mia. kr.)]]/VLOOKUP(DATE(YEAR(Kreditvækst[[#This Row],[Dato]])-1,MONTH(Kreditvækst[[#This Row],[Dato]])+1,1)-1,Kreditvækst[[Dato]:[Udlån til erhverv (mia. kr.)]],3,FALSE)-1)*100,NA())</f>
        <v>18.437916342243476</v>
      </c>
      <c r="G105" s="4">
        <f>IFERROR((Kreditvækst[[#This Row],[Udlån til husholdninger (mia. kr.)]]/VLOOKUP(DATE(YEAR(Kreditvækst[[#This Row],[Dato]])-1,MONTH(Kreditvækst[[#This Row],[Dato]])+1,1)-1,Kreditvækst[[Dato]:[Udlån til husholdninger (mia. kr.)]],4,FALSE)-1)*100,NA())</f>
        <v>7.1327174992777964</v>
      </c>
    </row>
    <row r="106" spans="1:7" hidden="1" x14ac:dyDescent="0.25">
      <c r="A106" s="3">
        <v>32386</v>
      </c>
      <c r="B106" s="4"/>
      <c r="C106" s="4">
        <v>341.18200733379058</v>
      </c>
      <c r="D106" s="4">
        <v>621.60565176452485</v>
      </c>
      <c r="E106" s="4"/>
      <c r="F106" s="4">
        <f>IFERROR((Kreditvækst[[#This Row],[Udlån til erhverv (mia. kr.)]]/VLOOKUP(DATE(YEAR(Kreditvækst[[#This Row],[Dato]])-1,MONTH(Kreditvækst[[#This Row],[Dato]])+1,1)-1,Kreditvækst[[Dato]:[Udlån til erhverv (mia. kr.)]],3,FALSE)-1)*100,NA())</f>
        <v>17.488480084093251</v>
      </c>
      <c r="G106" s="4">
        <f>IFERROR((Kreditvækst[[#This Row],[Udlån til husholdninger (mia. kr.)]]/VLOOKUP(DATE(YEAR(Kreditvækst[[#This Row],[Dato]])-1,MONTH(Kreditvækst[[#This Row],[Dato]])+1,1)-1,Kreditvækst[[Dato]:[Udlån til husholdninger (mia. kr.)]],4,FALSE)-1)*100,NA())</f>
        <v>6.6270102200086667</v>
      </c>
    </row>
    <row r="107" spans="1:7" x14ac:dyDescent="0.25">
      <c r="A107" s="3">
        <v>32416</v>
      </c>
      <c r="B107" s="4">
        <v>161.00643563079998</v>
      </c>
      <c r="C107" s="4">
        <v>345.79162623915113</v>
      </c>
      <c r="D107" s="4">
        <v>630.66513655224708</v>
      </c>
      <c r="E107" s="4">
        <f>IF(ISNUMBER(Kreditvækst[[#This Row],[Udlån/BNP (pct. af BNP)]]),IFERROR((Kreditvækst[[#This Row],[Udlån/BNP (pct. af BNP)]]/VLOOKUP(DATE(YEAR(Kreditvækst[[#This Row],[Dato]])-1,MONTH(Kreditvækst[[#This Row],[Dato]]),DAY(Kreditvækst[[#This Row],[Dato]])),Kreditvækst[[#All],[Dato]:[Udlån/BNP (pct. af BNP)]],2,FALSE)-1)*100,NA()),NA())</f>
        <v>5.097146977767375</v>
      </c>
      <c r="F107" s="4">
        <f>IFERROR((Kreditvækst[[#This Row],[Udlån til erhverv (mia. kr.)]]/VLOOKUP(DATE(YEAR(Kreditvækst[[#This Row],[Dato]])-1,MONTH(Kreditvækst[[#This Row],[Dato]])+1,1)-1,Kreditvækst[[Dato]:[Udlån til erhverv (mia. kr.)]],3,FALSE)-1)*100,NA())</f>
        <v>16.81243888417572</v>
      </c>
      <c r="G107" s="4">
        <f>IFERROR((Kreditvækst[[#This Row],[Udlån til husholdninger (mia. kr.)]]/VLOOKUP(DATE(YEAR(Kreditvækst[[#This Row],[Dato]])-1,MONTH(Kreditvækst[[#This Row],[Dato]])+1,1)-1,Kreditvækst[[Dato]:[Udlån til husholdninger (mia. kr.)]],4,FALSE)-1)*100,NA())</f>
        <v>5.7232189419993418</v>
      </c>
    </row>
    <row r="108" spans="1:7" hidden="1" x14ac:dyDescent="0.25">
      <c r="A108" s="3">
        <v>32447</v>
      </c>
      <c r="B108" s="4"/>
      <c r="C108" s="4">
        <v>355.89878147536558</v>
      </c>
      <c r="D108" s="4">
        <v>621.60726760515536</v>
      </c>
      <c r="E108" s="4"/>
      <c r="F108" s="4">
        <f>IFERROR((Kreditvækst[[#This Row],[Udlån til erhverv (mia. kr.)]]/VLOOKUP(DATE(YEAR(Kreditvækst[[#This Row],[Dato]])-1,MONTH(Kreditvækst[[#This Row],[Dato]])+1,1)-1,Kreditvækst[[Dato]:[Udlån til erhverv (mia. kr.)]],3,FALSE)-1)*100,NA())</f>
        <v>18.331676124143172</v>
      </c>
      <c r="G108" s="4">
        <f>IFERROR((Kreditvækst[[#This Row],[Udlån til husholdninger (mia. kr.)]]/VLOOKUP(DATE(YEAR(Kreditvækst[[#This Row],[Dato]])-1,MONTH(Kreditvækst[[#This Row],[Dato]])+1,1)-1,Kreditvækst[[Dato]:[Udlån til husholdninger (mia. kr.)]],4,FALSE)-1)*100,NA())</f>
        <v>4.7601306008309585</v>
      </c>
    </row>
    <row r="109" spans="1:7" hidden="1" x14ac:dyDescent="0.25">
      <c r="A109" s="3">
        <v>32477</v>
      </c>
      <c r="B109" s="4"/>
      <c r="C109" s="4">
        <v>360.90253236116212</v>
      </c>
      <c r="D109" s="4">
        <v>620.84626764552138</v>
      </c>
      <c r="E109" s="4"/>
      <c r="F109" s="4">
        <f>IFERROR((Kreditvækst[[#This Row],[Udlån til erhverv (mia. kr.)]]/VLOOKUP(DATE(YEAR(Kreditvækst[[#This Row],[Dato]])-1,MONTH(Kreditvækst[[#This Row],[Dato]])+1,1)-1,Kreditvækst[[Dato]:[Udlån til erhverv (mia. kr.)]],3,FALSE)-1)*100,NA())</f>
        <v>17.232913371953007</v>
      </c>
      <c r="G109" s="4">
        <f>IFERROR((Kreditvækst[[#This Row],[Udlån til husholdninger (mia. kr.)]]/VLOOKUP(DATE(YEAR(Kreditvækst[[#This Row],[Dato]])-1,MONTH(Kreditvækst[[#This Row],[Dato]])+1,1)-1,Kreditvækst[[Dato]:[Udlån til husholdninger (mia. kr.)]],4,FALSE)-1)*100,NA())</f>
        <v>4.0648739777780163</v>
      </c>
    </row>
    <row r="110" spans="1:7" x14ac:dyDescent="0.25">
      <c r="A110" s="3">
        <v>32508</v>
      </c>
      <c r="B110" s="4">
        <v>166.23908005881756</v>
      </c>
      <c r="C110" s="4">
        <v>375.19115421960396</v>
      </c>
      <c r="D110" s="4">
        <v>633.65017329021703</v>
      </c>
      <c r="E110" s="4">
        <f>IF(ISNUMBER(Kreditvækst[[#This Row],[Udlån/BNP (pct. af BNP)]]),IFERROR((Kreditvækst[[#This Row],[Udlån/BNP (pct. af BNP)]]/VLOOKUP(DATE(YEAR(Kreditvækst[[#This Row],[Dato]])-1,MONTH(Kreditvækst[[#This Row],[Dato]]),DAY(Kreditvækst[[#This Row],[Dato]])),Kreditvækst[[#All],[Dato]:[Udlån/BNP (pct. af BNP)]],2,FALSE)-1)*100,NA()),NA())</f>
        <v>4.6987390990022693</v>
      </c>
      <c r="F110" s="4">
        <f>IFERROR((Kreditvækst[[#This Row],[Udlån til erhverv (mia. kr.)]]/VLOOKUP(DATE(YEAR(Kreditvækst[[#This Row],[Dato]])-1,MONTH(Kreditvækst[[#This Row],[Dato]])+1,1)-1,Kreditvækst[[Dato]:[Udlån til erhverv (mia. kr.)]],3,FALSE)-1)*100,NA())</f>
        <v>16.210156256648787</v>
      </c>
      <c r="G110" s="4">
        <f>IFERROR((Kreditvækst[[#This Row],[Udlån til husholdninger (mia. kr.)]]/VLOOKUP(DATE(YEAR(Kreditvækst[[#This Row],[Dato]])-1,MONTH(Kreditvækst[[#This Row],[Dato]])+1,1)-1,Kreditvækst[[Dato]:[Udlån til husholdninger (mia. kr.)]],4,FALSE)-1)*100,NA())</f>
        <v>3.79614520287479</v>
      </c>
    </row>
    <row r="111" spans="1:7" hidden="1" x14ac:dyDescent="0.25">
      <c r="A111" s="3">
        <v>32539</v>
      </c>
      <c r="B111" s="4"/>
      <c r="C111" s="4">
        <v>370.51362953386433</v>
      </c>
      <c r="D111" s="4">
        <v>619.81936695029594</v>
      </c>
      <c r="E111" s="4"/>
      <c r="F111" s="4">
        <f>IFERROR((Kreditvækst[[#This Row],[Udlån til erhverv (mia. kr.)]]/VLOOKUP(DATE(YEAR(Kreditvækst[[#This Row],[Dato]])-1,MONTH(Kreditvækst[[#This Row],[Dato]])+1,1)-1,Kreditvækst[[Dato]:[Udlån til erhverv (mia. kr.)]],3,FALSE)-1)*100,NA())</f>
        <v>15.616397485399048</v>
      </c>
      <c r="G111" s="4">
        <f>IFERROR((Kreditvækst[[#This Row],[Udlån til husholdninger (mia. kr.)]]/VLOOKUP(DATE(YEAR(Kreditvækst[[#This Row],[Dato]])-1,MONTH(Kreditvækst[[#This Row],[Dato]])+1,1)-1,Kreditvækst[[Dato]:[Udlån til husholdninger (mia. kr.)]],4,FALSE)-1)*100,NA())</f>
        <v>3.034969876154836</v>
      </c>
    </row>
    <row r="112" spans="1:7" hidden="1" x14ac:dyDescent="0.25">
      <c r="A112" s="3">
        <v>32567</v>
      </c>
      <c r="B112" s="4"/>
      <c r="C112" s="4">
        <v>373.69147228034331</v>
      </c>
      <c r="D112" s="4">
        <v>624.48562244653624</v>
      </c>
      <c r="E112" s="4"/>
      <c r="F112" s="4">
        <f>IFERROR((Kreditvækst[[#This Row],[Udlån til erhverv (mia. kr.)]]/VLOOKUP(DATE(YEAR(Kreditvækst[[#This Row],[Dato]])-1,MONTH(Kreditvækst[[#This Row],[Dato]])+1,1)-1,Kreditvækst[[Dato]:[Udlån til erhverv (mia. kr.)]],3,FALSE)-1)*100,NA())</f>
        <v>17.165885627531317</v>
      </c>
      <c r="G112" s="4">
        <f>IFERROR((Kreditvækst[[#This Row],[Udlån til husholdninger (mia. kr.)]]/VLOOKUP(DATE(YEAR(Kreditvækst[[#This Row],[Dato]])-1,MONTH(Kreditvækst[[#This Row],[Dato]])+1,1)-1,Kreditvækst[[Dato]:[Udlån til husholdninger (mia. kr.)]],4,FALSE)-1)*100,NA())</f>
        <v>2.9969463172020649</v>
      </c>
    </row>
    <row r="113" spans="1:7" x14ac:dyDescent="0.25">
      <c r="A113" s="3">
        <v>32598</v>
      </c>
      <c r="B113" s="4">
        <v>164.39931940257352</v>
      </c>
      <c r="C113" s="4">
        <v>376.96409768580588</v>
      </c>
      <c r="D113" s="4">
        <v>635.8194131160601</v>
      </c>
      <c r="E113" s="4">
        <f>IF(ISNUMBER(Kreditvækst[[#This Row],[Udlån/BNP (pct. af BNP)]]),IFERROR((Kreditvækst[[#This Row],[Udlån/BNP (pct. af BNP)]]/VLOOKUP(DATE(YEAR(Kreditvækst[[#This Row],[Dato]])-1,MONTH(Kreditvækst[[#This Row],[Dato]]),DAY(Kreditvækst[[#This Row],[Dato]])),Kreditvækst[[#All],[Dato]:[Udlån/BNP (pct. af BNP)]],2,FALSE)-1)*100,NA()),NA())</f>
        <v>4.3917385671822018</v>
      </c>
      <c r="F113" s="4">
        <f>IFERROR((Kreditvækst[[#This Row],[Udlån til erhverv (mia. kr.)]]/VLOOKUP(DATE(YEAR(Kreditvækst[[#This Row],[Dato]])-1,MONTH(Kreditvækst[[#This Row],[Dato]])+1,1)-1,Kreditvækst[[Dato]:[Udlån til erhverv (mia. kr.)]],3,FALSE)-1)*100,NA())</f>
        <v>16.026243487342718</v>
      </c>
      <c r="G113" s="4">
        <f>IFERROR((Kreditvækst[[#This Row],[Udlån til husholdninger (mia. kr.)]]/VLOOKUP(DATE(YEAR(Kreditvækst[[#This Row],[Dato]])-1,MONTH(Kreditvækst[[#This Row],[Dato]])+1,1)-1,Kreditvækst[[Dato]:[Udlån til husholdninger (mia. kr.)]],4,FALSE)-1)*100,NA())</f>
        <v>3.0466101686634106</v>
      </c>
    </row>
    <row r="114" spans="1:7" hidden="1" x14ac:dyDescent="0.25">
      <c r="A114" s="3">
        <v>32628</v>
      </c>
      <c r="B114" s="4"/>
      <c r="C114" s="4">
        <v>378.12629724368958</v>
      </c>
      <c r="D114" s="4">
        <v>630.05240399791819</v>
      </c>
      <c r="E114" s="4"/>
      <c r="F114" s="4">
        <f>IFERROR((Kreditvækst[[#This Row],[Udlån til erhverv (mia. kr.)]]/VLOOKUP(DATE(YEAR(Kreditvækst[[#This Row],[Dato]])-1,MONTH(Kreditvækst[[#This Row],[Dato]])+1,1)-1,Kreditvækst[[Dato]:[Udlån til erhverv (mia. kr.)]],3,FALSE)-1)*100,NA())</f>
        <v>16.114825276910636</v>
      </c>
      <c r="G114" s="4">
        <f>IFERROR((Kreditvækst[[#This Row],[Udlån til husholdninger (mia. kr.)]]/VLOOKUP(DATE(YEAR(Kreditvækst[[#This Row],[Dato]])-1,MONTH(Kreditvækst[[#This Row],[Dato]])+1,1)-1,Kreditvækst[[Dato]:[Udlån til husholdninger (mia. kr.)]],4,FALSE)-1)*100,NA())</f>
        <v>2.5912744236195495</v>
      </c>
    </row>
    <row r="115" spans="1:7" hidden="1" x14ac:dyDescent="0.25">
      <c r="A115" s="3">
        <v>32659</v>
      </c>
      <c r="B115" s="4"/>
      <c r="C115" s="4">
        <v>380.54754868825034</v>
      </c>
      <c r="D115" s="4">
        <v>629.51871091632484</v>
      </c>
      <c r="E115" s="4"/>
      <c r="F115" s="4">
        <f>IFERROR((Kreditvækst[[#This Row],[Udlån til erhverv (mia. kr.)]]/VLOOKUP(DATE(YEAR(Kreditvækst[[#This Row],[Dato]])-1,MONTH(Kreditvækst[[#This Row],[Dato]])+1,1)-1,Kreditvækst[[Dato]:[Udlån til erhverv (mia. kr.)]],3,FALSE)-1)*100,NA())</f>
        <v>16.60335310087757</v>
      </c>
      <c r="G115" s="4">
        <f>IFERROR((Kreditvækst[[#This Row],[Udlån til husholdninger (mia. kr.)]]/VLOOKUP(DATE(YEAR(Kreditvækst[[#This Row],[Dato]])-1,MONTH(Kreditvækst[[#This Row],[Dato]])+1,1)-1,Kreditvækst[[Dato]:[Udlån til husholdninger (mia. kr.)]],4,FALSE)-1)*100,NA())</f>
        <v>2.7522550032164972</v>
      </c>
    </row>
    <row r="116" spans="1:7" x14ac:dyDescent="0.25">
      <c r="A116" s="3">
        <v>32689</v>
      </c>
      <c r="B116" s="4">
        <v>165.36635213007747</v>
      </c>
      <c r="C116" s="4">
        <v>387.28454933358069</v>
      </c>
      <c r="D116" s="4">
        <v>643.36330757747146</v>
      </c>
      <c r="E116" s="4">
        <f>IF(ISNUMBER(Kreditvækst[[#This Row],[Udlån/BNP (pct. af BNP)]]),IFERROR((Kreditvækst[[#This Row],[Udlån/BNP (pct. af BNP)]]/VLOOKUP(DATE(YEAR(Kreditvækst[[#This Row],[Dato]])-1,MONTH(Kreditvækst[[#This Row],[Dato]]),DAY(Kreditvækst[[#This Row],[Dato]])),Kreditvækst[[#All],[Dato]:[Udlån/BNP (pct. af BNP)]],2,FALSE)-1)*100,NA()),NA())</f>
        <v>3.5906317793267473</v>
      </c>
      <c r="F116" s="4">
        <f>IFERROR((Kreditvækst[[#This Row],[Udlån til erhverv (mia. kr.)]]/VLOOKUP(DATE(YEAR(Kreditvækst[[#This Row],[Dato]])-1,MONTH(Kreditvækst[[#This Row],[Dato]])+1,1)-1,Kreditvækst[[Dato]:[Udlån til erhverv (mia. kr.)]],3,FALSE)-1)*100,NA())</f>
        <v>14.941501502325538</v>
      </c>
      <c r="G116" s="4">
        <f>IFERROR((Kreditvækst[[#This Row],[Udlån til husholdninger (mia. kr.)]]/VLOOKUP(DATE(YEAR(Kreditvækst[[#This Row],[Dato]])-1,MONTH(Kreditvækst[[#This Row],[Dato]])+1,1)-1,Kreditvækst[[Dato]:[Udlån til husholdninger (mia. kr.)]],4,FALSE)-1)*100,NA())</f>
        <v>3.3152892967950987</v>
      </c>
    </row>
    <row r="117" spans="1:7" hidden="1" x14ac:dyDescent="0.25">
      <c r="A117" s="3">
        <v>32720</v>
      </c>
      <c r="B117" s="4"/>
      <c r="C117" s="4">
        <v>382.66889615185141</v>
      </c>
      <c r="D117" s="4">
        <v>633.7909067508275</v>
      </c>
      <c r="E117" s="4"/>
      <c r="F117" s="4">
        <f>IFERROR((Kreditvækst[[#This Row],[Udlån til erhverv (mia. kr.)]]/VLOOKUP(DATE(YEAR(Kreditvækst[[#This Row],[Dato]])-1,MONTH(Kreditvækst[[#This Row],[Dato]])+1,1)-1,Kreditvækst[[Dato]:[Udlån til erhverv (mia. kr.)]],3,FALSE)-1)*100,NA())</f>
        <v>12.277770684436739</v>
      </c>
      <c r="G117" s="4">
        <f>IFERROR((Kreditvækst[[#This Row],[Udlån til husholdninger (mia. kr.)]]/VLOOKUP(DATE(YEAR(Kreditvækst[[#This Row],[Dato]])-1,MONTH(Kreditvækst[[#This Row],[Dato]])+1,1)-1,Kreditvækst[[Dato]:[Udlån til husholdninger (mia. kr.)]],4,FALSE)-1)*100,NA())</f>
        <v>2.7371813114682286</v>
      </c>
    </row>
    <row r="118" spans="1:7" hidden="1" x14ac:dyDescent="0.25">
      <c r="A118" s="3">
        <v>32751</v>
      </c>
      <c r="B118" s="4"/>
      <c r="C118" s="4">
        <v>388.88715369725099</v>
      </c>
      <c r="D118" s="4">
        <v>635.51647049277904</v>
      </c>
      <c r="E118" s="4"/>
      <c r="F118" s="4">
        <f>IFERROR((Kreditvækst[[#This Row],[Udlån til erhverv (mia. kr.)]]/VLOOKUP(DATE(YEAR(Kreditvækst[[#This Row],[Dato]])-1,MONTH(Kreditvækst[[#This Row],[Dato]])+1,1)-1,Kreditvækst[[Dato]:[Udlån til erhverv (mia. kr.)]],3,FALSE)-1)*100,NA())</f>
        <v>13.982315989127979</v>
      </c>
      <c r="G118" s="4">
        <f>IFERROR((Kreditvækst[[#This Row],[Udlån til husholdninger (mia. kr.)]]/VLOOKUP(DATE(YEAR(Kreditvækst[[#This Row],[Dato]])-1,MONTH(Kreditvækst[[#This Row],[Dato]])+1,1)-1,Kreditvækst[[Dato]:[Udlån til husholdninger (mia. kr.)]],4,FALSE)-1)*100,NA())</f>
        <v>2.2378848533256113</v>
      </c>
    </row>
    <row r="119" spans="1:7" x14ac:dyDescent="0.25">
      <c r="A119" s="3">
        <v>32781</v>
      </c>
      <c r="B119" s="4">
        <v>164.71939504126044</v>
      </c>
      <c r="C119" s="4">
        <v>393.39874383292869</v>
      </c>
      <c r="D119" s="4">
        <v>645.11443369099857</v>
      </c>
      <c r="E119" s="4">
        <f>IF(ISNUMBER(Kreditvækst[[#This Row],[Udlån/BNP (pct. af BNP)]]),IFERROR((Kreditvækst[[#This Row],[Udlån/BNP (pct. af BNP)]]/VLOOKUP(DATE(YEAR(Kreditvækst[[#This Row],[Dato]])-1,MONTH(Kreditvækst[[#This Row],[Dato]]),DAY(Kreditvækst[[#This Row],[Dato]])),Kreditvækst[[#All],[Dato]:[Udlån/BNP (pct. af BNP)]],2,FALSE)-1)*100,NA()),NA())</f>
        <v>2.306093788061081</v>
      </c>
      <c r="F119" s="4">
        <f>IFERROR((Kreditvækst[[#This Row],[Udlån til erhverv (mia. kr.)]]/VLOOKUP(DATE(YEAR(Kreditvækst[[#This Row],[Dato]])-1,MONTH(Kreditvækst[[#This Row],[Dato]])+1,1)-1,Kreditvækst[[Dato]:[Udlån til erhverv (mia. kr.)]],3,FALSE)-1)*100,NA())</f>
        <v>13.767573874345995</v>
      </c>
      <c r="G119" s="4">
        <f>IFERROR((Kreditvækst[[#This Row],[Udlån til husholdninger (mia. kr.)]]/VLOOKUP(DATE(YEAR(Kreditvækst[[#This Row],[Dato]])-1,MONTH(Kreditvækst[[#This Row],[Dato]])+1,1)-1,Kreditvækst[[Dato]:[Udlån til husholdninger (mia. kr.)]],4,FALSE)-1)*100,NA())</f>
        <v>2.2911203269842417</v>
      </c>
    </row>
    <row r="120" spans="1:7" hidden="1" x14ac:dyDescent="0.25">
      <c r="A120" s="3">
        <v>32812</v>
      </c>
      <c r="B120" s="4"/>
      <c r="C120" s="4">
        <v>399.2329391737926</v>
      </c>
      <c r="D120" s="4">
        <v>641.75083093827163</v>
      </c>
      <c r="E120" s="4"/>
      <c r="F120" s="4">
        <f>IFERROR((Kreditvækst[[#This Row],[Udlån til erhverv (mia. kr.)]]/VLOOKUP(DATE(YEAR(Kreditvækst[[#This Row],[Dato]])-1,MONTH(Kreditvækst[[#This Row],[Dato]])+1,1)-1,Kreditvækst[[Dato]:[Udlån til erhverv (mia. kr.)]],3,FALSE)-1)*100,NA())</f>
        <v>12.175978102197149</v>
      </c>
      <c r="G120" s="4">
        <f>IFERROR((Kreditvækst[[#This Row],[Udlån til husholdninger (mia. kr.)]]/VLOOKUP(DATE(YEAR(Kreditvækst[[#This Row],[Dato]])-1,MONTH(Kreditvækst[[#This Row],[Dato]])+1,1)-1,Kreditvækst[[Dato]:[Udlån til husholdninger (mia. kr.)]],4,FALSE)-1)*100,NA())</f>
        <v>3.2405611039141524</v>
      </c>
    </row>
    <row r="121" spans="1:7" hidden="1" x14ac:dyDescent="0.25">
      <c r="A121" s="3">
        <v>32842</v>
      </c>
      <c r="B121" s="4"/>
      <c r="C121" s="4">
        <v>403.90116851724025</v>
      </c>
      <c r="D121" s="4">
        <v>638.34270062710345</v>
      </c>
      <c r="E121" s="4"/>
      <c r="F121" s="4">
        <f>IFERROR((Kreditvækst[[#This Row],[Udlån til erhverv (mia. kr.)]]/VLOOKUP(DATE(YEAR(Kreditvækst[[#This Row],[Dato]])-1,MONTH(Kreditvækst[[#This Row],[Dato]])+1,1)-1,Kreditvækst[[Dato]:[Udlån til erhverv (mia. kr.)]],3,FALSE)-1)*100,NA())</f>
        <v>11.914196299694723</v>
      </c>
      <c r="G121" s="4">
        <f>IFERROR((Kreditvækst[[#This Row],[Udlån til husholdninger (mia. kr.)]]/VLOOKUP(DATE(YEAR(Kreditvækst[[#This Row],[Dato]])-1,MONTH(Kreditvækst[[#This Row],[Dato]])+1,1)-1,Kreditvækst[[Dato]:[Udlån til husholdninger (mia. kr.)]],4,FALSE)-1)*100,NA())</f>
        <v>2.8181586800763103</v>
      </c>
    </row>
    <row r="122" spans="1:7" x14ac:dyDescent="0.25">
      <c r="A122" s="3">
        <v>32873</v>
      </c>
      <c r="B122" s="4">
        <v>168.76320688930338</v>
      </c>
      <c r="C122" s="4">
        <v>418.18497894627353</v>
      </c>
      <c r="D122" s="4">
        <v>650.84685968192309</v>
      </c>
      <c r="E122" s="4">
        <f>IF(ISNUMBER(Kreditvækst[[#This Row],[Udlån/BNP (pct. af BNP)]]),IFERROR((Kreditvækst[[#This Row],[Udlån/BNP (pct. af BNP)]]/VLOOKUP(DATE(YEAR(Kreditvækst[[#This Row],[Dato]])-1,MONTH(Kreditvækst[[#This Row],[Dato]]),DAY(Kreditvækst[[#This Row],[Dato]])),Kreditvækst[[#All],[Dato]:[Udlån/BNP (pct. af BNP)]],2,FALSE)-1)*100,NA()),NA())</f>
        <v>1.5183715102325746</v>
      </c>
      <c r="F122" s="4">
        <f>IFERROR((Kreditvækst[[#This Row],[Udlån til erhverv (mia. kr.)]]/VLOOKUP(DATE(YEAR(Kreditvækst[[#This Row],[Dato]])-1,MONTH(Kreditvækst[[#This Row],[Dato]])+1,1)-1,Kreditvækst[[Dato]:[Udlån til erhverv (mia. kr.)]],3,FALSE)-1)*100,NA())</f>
        <v>11.459178672827864</v>
      </c>
      <c r="G122" s="4">
        <f>IFERROR((Kreditvækst[[#This Row],[Udlån til husholdninger (mia. kr.)]]/VLOOKUP(DATE(YEAR(Kreditvækst[[#This Row],[Dato]])-1,MONTH(Kreditvækst[[#This Row],[Dato]])+1,1)-1,Kreditvækst[[Dato]:[Udlån til husholdninger (mia. kr.)]],4,FALSE)-1)*100,NA())</f>
        <v>2.7139085755177206</v>
      </c>
    </row>
    <row r="123" spans="1:7" hidden="1" x14ac:dyDescent="0.25">
      <c r="A123" s="3">
        <v>32904</v>
      </c>
      <c r="B123" s="4"/>
      <c r="C123" s="4">
        <v>409.7827936549163</v>
      </c>
      <c r="D123" s="4">
        <v>642.5754879047455</v>
      </c>
      <c r="E123" s="4"/>
      <c r="F123" s="4">
        <f>IFERROR((Kreditvækst[[#This Row],[Udlån til erhverv (mia. kr.)]]/VLOOKUP(DATE(YEAR(Kreditvækst[[#This Row],[Dato]])-1,MONTH(Kreditvækst[[#This Row],[Dato]])+1,1)-1,Kreditvækst[[Dato]:[Udlån til erhverv (mia. kr.)]],3,FALSE)-1)*100,NA())</f>
        <v>10.598574786696968</v>
      </c>
      <c r="G123" s="4">
        <f>IFERROR((Kreditvækst[[#This Row],[Udlån til husholdninger (mia. kr.)]]/VLOOKUP(DATE(YEAR(Kreditvækst[[#This Row],[Dato]])-1,MONTH(Kreditvækst[[#This Row],[Dato]])+1,1)-1,Kreditvækst[[Dato]:[Udlån til husholdninger (mia. kr.)]],4,FALSE)-1)*100,NA())</f>
        <v>3.6714117318432216</v>
      </c>
    </row>
    <row r="124" spans="1:7" hidden="1" x14ac:dyDescent="0.25">
      <c r="A124" s="3">
        <v>32932</v>
      </c>
      <c r="B124" s="4"/>
      <c r="C124" s="4">
        <v>417.08330373457989</v>
      </c>
      <c r="D124" s="4">
        <v>650.98349862978671</v>
      </c>
      <c r="E124" s="4"/>
      <c r="F124" s="4">
        <f>IFERROR((Kreditvækst[[#This Row],[Udlån til erhverv (mia. kr.)]]/VLOOKUP(DATE(YEAR(Kreditvækst[[#This Row],[Dato]])-1,MONTH(Kreditvækst[[#This Row],[Dato]])+1,1)-1,Kreditvækst[[Dato]:[Udlån til erhverv (mia. kr.)]],3,FALSE)-1)*100,NA())</f>
        <v>11.611672910128391</v>
      </c>
      <c r="G124" s="4">
        <f>IFERROR((Kreditvækst[[#This Row],[Udlån til husholdninger (mia. kr.)]]/VLOOKUP(DATE(YEAR(Kreditvækst[[#This Row],[Dato]])-1,MONTH(Kreditvækst[[#This Row],[Dato]])+1,1)-1,Kreditvækst[[Dato]:[Udlån til husholdninger (mia. kr.)]],4,FALSE)-1)*100,NA())</f>
        <v>4.2431523210158417</v>
      </c>
    </row>
    <row r="125" spans="1:7" x14ac:dyDescent="0.25">
      <c r="A125" s="3">
        <v>32963</v>
      </c>
      <c r="B125" s="4">
        <v>168.69420931127235</v>
      </c>
      <c r="C125" s="4">
        <v>421.2064698913091</v>
      </c>
      <c r="D125" s="4">
        <v>660.21608849077938</v>
      </c>
      <c r="E125" s="4">
        <f>IF(ISNUMBER(Kreditvækst[[#This Row],[Udlån/BNP (pct. af BNP)]]),IFERROR((Kreditvækst[[#This Row],[Udlån/BNP (pct. af BNP)]]/VLOOKUP(DATE(YEAR(Kreditvækst[[#This Row],[Dato]])-1,MONTH(Kreditvækst[[#This Row],[Dato]]),DAY(Kreditvækst[[#This Row],[Dato]])),Kreditvækst[[#All],[Dato]:[Udlån/BNP (pct. af BNP)]],2,FALSE)-1)*100,NA()),NA())</f>
        <v>2.6124742634619391</v>
      </c>
      <c r="F125" s="4">
        <f>IFERROR((Kreditvækst[[#This Row],[Udlån til erhverv (mia. kr.)]]/VLOOKUP(DATE(YEAR(Kreditvækst[[#This Row],[Dato]])-1,MONTH(Kreditvækst[[#This Row],[Dato]])+1,1)-1,Kreditvækst[[Dato]:[Udlån til erhverv (mia. kr.)]],3,FALSE)-1)*100,NA())</f>
        <v>11.736494928060392</v>
      </c>
      <c r="G125" s="4">
        <f>IFERROR((Kreditvækst[[#This Row],[Udlån til husholdninger (mia. kr.)]]/VLOOKUP(DATE(YEAR(Kreditvækst[[#This Row],[Dato]])-1,MONTH(Kreditvækst[[#This Row],[Dato]])+1,1)-1,Kreditvækst[[Dato]:[Udlån til husholdninger (mia. kr.)]],4,FALSE)-1)*100,NA())</f>
        <v>3.8370447443802691</v>
      </c>
    </row>
    <row r="126" spans="1:7" hidden="1" x14ac:dyDescent="0.25">
      <c r="A126" s="3">
        <v>32993</v>
      </c>
      <c r="B126" s="4"/>
      <c r="C126" s="4">
        <v>416.71347173893582</v>
      </c>
      <c r="D126" s="4">
        <v>655.66302141741312</v>
      </c>
      <c r="E126" s="4"/>
      <c r="F126" s="4">
        <f>IFERROR((Kreditvækst[[#This Row],[Udlån til erhverv (mia. kr.)]]/VLOOKUP(DATE(YEAR(Kreditvækst[[#This Row],[Dato]])-1,MONTH(Kreditvækst[[#This Row],[Dato]])+1,1)-1,Kreditvækst[[Dato]:[Udlån til erhverv (mia. kr.)]],3,FALSE)-1)*100,NA())</f>
        <v>10.204837583771154</v>
      </c>
      <c r="G126" s="4">
        <f>IFERROR((Kreditvækst[[#This Row],[Udlån til husholdninger (mia. kr.)]]/VLOOKUP(DATE(YEAR(Kreditvækst[[#This Row],[Dato]])-1,MONTH(Kreditvækst[[#This Row],[Dato]])+1,1)-1,Kreditvækst[[Dato]:[Udlån til husholdninger (mia. kr.)]],4,FALSE)-1)*100,NA())</f>
        <v>4.0648392509870623</v>
      </c>
    </row>
    <row r="127" spans="1:7" hidden="1" x14ac:dyDescent="0.25">
      <c r="A127" s="3">
        <v>33024</v>
      </c>
      <c r="B127" s="4"/>
      <c r="C127" s="4">
        <v>418.29558893216245</v>
      </c>
      <c r="D127" s="4">
        <v>654.46442522429629</v>
      </c>
      <c r="E127" s="4"/>
      <c r="F127" s="4">
        <f>IFERROR((Kreditvækst[[#This Row],[Udlån til erhverv (mia. kr.)]]/VLOOKUP(DATE(YEAR(Kreditvækst[[#This Row],[Dato]])-1,MONTH(Kreditvækst[[#This Row],[Dato]])+1,1)-1,Kreditvækst[[Dato]:[Udlån til erhverv (mia. kr.)]],3,FALSE)-1)*100,NA())</f>
        <v>9.9194017604448792</v>
      </c>
      <c r="G127" s="4">
        <f>IFERROR((Kreditvækst[[#This Row],[Udlån til husholdninger (mia. kr.)]]/VLOOKUP(DATE(YEAR(Kreditvækst[[#This Row],[Dato]])-1,MONTH(Kreditvækst[[#This Row],[Dato]])+1,1)-1,Kreditvækst[[Dato]:[Udlån til husholdninger (mia. kr.)]],4,FALSE)-1)*100,NA())</f>
        <v>3.9626644729368943</v>
      </c>
    </row>
    <row r="128" spans="1:7" x14ac:dyDescent="0.25">
      <c r="A128" s="3">
        <v>33054</v>
      </c>
      <c r="B128" s="4">
        <v>167.38224966228893</v>
      </c>
      <c r="C128" s="4">
        <v>422.85536028262112</v>
      </c>
      <c r="D128" s="4">
        <v>663.27130663552236</v>
      </c>
      <c r="E128" s="4">
        <f>IF(ISNUMBER(Kreditvækst[[#This Row],[Udlån/BNP (pct. af BNP)]]),IFERROR((Kreditvækst[[#This Row],[Udlån/BNP (pct. af BNP)]]/VLOOKUP(DATE(YEAR(Kreditvækst[[#This Row],[Dato]])-1,MONTH(Kreditvækst[[#This Row],[Dato]]),DAY(Kreditvækst[[#This Row],[Dato]])),Kreditvækst[[#All],[Dato]:[Udlån/BNP (pct. af BNP)]],2,FALSE)-1)*100,NA()),NA())</f>
        <v>1.2190494053020862</v>
      </c>
      <c r="F128" s="4">
        <f>IFERROR((Kreditvækst[[#This Row],[Udlån til erhverv (mia. kr.)]]/VLOOKUP(DATE(YEAR(Kreditvækst[[#This Row],[Dato]])-1,MONTH(Kreditvækst[[#This Row],[Dato]])+1,1)-1,Kreditvækst[[Dato]:[Udlån til erhverv (mia. kr.)]],3,FALSE)-1)*100,NA())</f>
        <v>9.1846708086467324</v>
      </c>
      <c r="G128" s="4">
        <f>IFERROR((Kreditvækst[[#This Row],[Udlån til husholdninger (mia. kr.)]]/VLOOKUP(DATE(YEAR(Kreditvækst[[#This Row],[Dato]])-1,MONTH(Kreditvækst[[#This Row],[Dato]])+1,1)-1,Kreditvækst[[Dato]:[Udlån til husholdninger (mia. kr.)]],4,FALSE)-1)*100,NA())</f>
        <v>3.0943634527453412</v>
      </c>
    </row>
    <row r="129" spans="1:7" hidden="1" x14ac:dyDescent="0.25">
      <c r="A129" s="3">
        <v>33085</v>
      </c>
      <c r="B129" s="4"/>
      <c r="C129" s="4">
        <v>422.6657577604401</v>
      </c>
      <c r="D129" s="4">
        <v>655.37886056644925</v>
      </c>
      <c r="E129" s="4"/>
      <c r="F129" s="4">
        <f>IFERROR((Kreditvækst[[#This Row],[Udlån til erhverv (mia. kr.)]]/VLOOKUP(DATE(YEAR(Kreditvækst[[#This Row],[Dato]])-1,MONTH(Kreditvækst[[#This Row],[Dato]])+1,1)-1,Kreditvækst[[Dato]:[Udlån til erhverv (mia. kr.)]],3,FALSE)-1)*100,NA())</f>
        <v>10.452080639633966</v>
      </c>
      <c r="G129" s="4">
        <f>IFERROR((Kreditvækst[[#This Row],[Udlån til husholdninger (mia. kr.)]]/VLOOKUP(DATE(YEAR(Kreditvækst[[#This Row],[Dato]])-1,MONTH(Kreditvækst[[#This Row],[Dato]])+1,1)-1,Kreditvækst[[Dato]:[Udlån til husholdninger (mia. kr.)]],4,FALSE)-1)*100,NA())</f>
        <v>3.4061633869589381</v>
      </c>
    </row>
    <row r="130" spans="1:7" hidden="1" x14ac:dyDescent="0.25">
      <c r="A130" s="3">
        <v>33116</v>
      </c>
      <c r="B130" s="4"/>
      <c r="C130" s="4">
        <v>428.59102301801232</v>
      </c>
      <c r="D130" s="4">
        <v>653.83860768056104</v>
      </c>
      <c r="E130" s="4"/>
      <c r="F130" s="4">
        <f>IFERROR((Kreditvækst[[#This Row],[Udlån til erhverv (mia. kr.)]]/VLOOKUP(DATE(YEAR(Kreditvækst[[#This Row],[Dato]])-1,MONTH(Kreditvækst[[#This Row],[Dato]])+1,1)-1,Kreditvækst[[Dato]:[Udlån til erhverv (mia. kr.)]],3,FALSE)-1)*100,NA())</f>
        <v>10.209611951252784</v>
      </c>
      <c r="G130" s="4">
        <f>IFERROR((Kreditvækst[[#This Row],[Udlån til husholdninger (mia. kr.)]]/VLOOKUP(DATE(YEAR(Kreditvækst[[#This Row],[Dato]])-1,MONTH(Kreditvækst[[#This Row],[Dato]])+1,1)-1,Kreditvækst[[Dato]:[Udlån til husholdninger (mia. kr.)]],4,FALSE)-1)*100,NA())</f>
        <v>2.8830310524564418</v>
      </c>
    </row>
    <row r="131" spans="1:7" x14ac:dyDescent="0.25">
      <c r="A131" s="3">
        <v>33146</v>
      </c>
      <c r="B131" s="4">
        <v>166.89012145167609</v>
      </c>
      <c r="C131" s="4">
        <v>433.81746973049161</v>
      </c>
      <c r="D131" s="4">
        <v>659.36567656038869</v>
      </c>
      <c r="E131" s="4">
        <f>IF(ISNUMBER(Kreditvækst[[#This Row],[Udlån/BNP (pct. af BNP)]]),IFERROR((Kreditvækst[[#This Row],[Udlån/BNP (pct. af BNP)]]/VLOOKUP(DATE(YEAR(Kreditvækst[[#This Row],[Dato]])-1,MONTH(Kreditvækst[[#This Row],[Dato]]),DAY(Kreditvækst[[#This Row],[Dato]])),Kreditvækst[[#All],[Dato]:[Udlån/BNP (pct. af BNP)]],2,FALSE)-1)*100,NA()),NA())</f>
        <v>1.3178329181405157</v>
      </c>
      <c r="F131" s="4">
        <f>IFERROR((Kreditvækst[[#This Row],[Udlån til erhverv (mia. kr.)]]/VLOOKUP(DATE(YEAR(Kreditvækst[[#This Row],[Dato]])-1,MONTH(Kreditvækst[[#This Row],[Dato]])+1,1)-1,Kreditvækst[[Dato]:[Udlån til erhverv (mia. kr.)]],3,FALSE)-1)*100,NA())</f>
        <v>10.274238677978143</v>
      </c>
      <c r="G131" s="4">
        <f>IFERROR((Kreditvækst[[#This Row],[Udlån til husholdninger (mia. kr.)]]/VLOOKUP(DATE(YEAR(Kreditvækst[[#This Row],[Dato]])-1,MONTH(Kreditvækst[[#This Row],[Dato]])+1,1)-1,Kreditvækst[[Dato]:[Udlån til husholdninger (mia. kr.)]],4,FALSE)-1)*100,NA())</f>
        <v>2.2091030870061479</v>
      </c>
    </row>
    <row r="132" spans="1:7" hidden="1" x14ac:dyDescent="0.25">
      <c r="A132" s="3">
        <v>33177</v>
      </c>
      <c r="B132" s="4"/>
      <c r="C132" s="4">
        <v>428.89282777260769</v>
      </c>
      <c r="D132" s="4">
        <v>654.46844003282581</v>
      </c>
      <c r="E132" s="4"/>
      <c r="F132" s="4">
        <f>IFERROR((Kreditvækst[[#This Row],[Udlån til erhverv (mia. kr.)]]/VLOOKUP(DATE(YEAR(Kreditvækst[[#This Row],[Dato]])-1,MONTH(Kreditvækst[[#This Row],[Dato]])+1,1)-1,Kreditvækst[[Dato]:[Udlån til erhverv (mia. kr.)]],3,FALSE)-1)*100,NA())</f>
        <v>7.4292188064932319</v>
      </c>
      <c r="G132" s="4">
        <f>IFERROR((Kreditvækst[[#This Row],[Udlån til husholdninger (mia. kr.)]]/VLOOKUP(DATE(YEAR(Kreditvækst[[#This Row],[Dato]])-1,MONTH(Kreditvækst[[#This Row],[Dato]])+1,1)-1,Kreditvækst[[Dato]:[Udlån til husholdninger (mia. kr.)]],4,FALSE)-1)*100,NA())</f>
        <v>1.9817051231488803</v>
      </c>
    </row>
    <row r="133" spans="1:7" hidden="1" x14ac:dyDescent="0.25">
      <c r="A133" s="3">
        <v>33207</v>
      </c>
      <c r="B133" s="4"/>
      <c r="C133" s="4">
        <v>431.92551790803157</v>
      </c>
      <c r="D133" s="4">
        <v>651.73438241584086</v>
      </c>
      <c r="E133" s="4"/>
      <c r="F133" s="4">
        <f>IFERROR((Kreditvækst[[#This Row],[Udlån til erhverv (mia. kr.)]]/VLOOKUP(DATE(YEAR(Kreditvækst[[#This Row],[Dato]])-1,MONTH(Kreditvækst[[#This Row],[Dato]])+1,1)-1,Kreditvækst[[Dato]:[Udlån til erhverv (mia. kr.)]],3,FALSE)-1)*100,NA())</f>
        <v>6.9384175078451404</v>
      </c>
      <c r="G133" s="4">
        <f>IFERROR((Kreditvækst[[#This Row],[Udlån til husholdninger (mia. kr.)]]/VLOOKUP(DATE(YEAR(Kreditvækst[[#This Row],[Dato]])-1,MONTH(Kreditvækst[[#This Row],[Dato]])+1,1)-1,Kreditvækst[[Dato]:[Udlån til husholdninger (mia. kr.)]],4,FALSE)-1)*100,NA())</f>
        <v>2.0978828105313152</v>
      </c>
    </row>
    <row r="134" spans="1:7" x14ac:dyDescent="0.25">
      <c r="A134" s="3">
        <v>33238</v>
      </c>
      <c r="B134" s="4">
        <v>167.78220064964802</v>
      </c>
      <c r="C134" s="4">
        <v>440.11251091500242</v>
      </c>
      <c r="D134" s="4">
        <v>668.73765065640498</v>
      </c>
      <c r="E134" s="4">
        <f>IF(ISNUMBER(Kreditvækst[[#This Row],[Udlån/BNP (pct. af BNP)]]),IFERROR((Kreditvækst[[#This Row],[Udlån/BNP (pct. af BNP)]]/VLOOKUP(DATE(YEAR(Kreditvækst[[#This Row],[Dato]])-1,MONTH(Kreditvækst[[#This Row],[Dato]]),DAY(Kreditvækst[[#This Row],[Dato]])),Kreditvækst[[#All],[Dato]:[Udlån/BNP (pct. af BNP)]],2,FALSE)-1)*100,NA()),NA())</f>
        <v>-0.58129153725955396</v>
      </c>
      <c r="F134" s="4">
        <f>IFERROR((Kreditvækst[[#This Row],[Udlån til erhverv (mia. kr.)]]/VLOOKUP(DATE(YEAR(Kreditvækst[[#This Row],[Dato]])-1,MONTH(Kreditvækst[[#This Row],[Dato]])+1,1)-1,Kreditvækst[[Dato]:[Udlån til erhverv (mia. kr.)]],3,FALSE)-1)*100,NA())</f>
        <v>5.2435006211799084</v>
      </c>
      <c r="G134" s="4">
        <f>IFERROR((Kreditvækst[[#This Row],[Udlån til husholdninger (mia. kr.)]]/VLOOKUP(DATE(YEAR(Kreditvækst[[#This Row],[Dato]])-1,MONTH(Kreditvækst[[#This Row],[Dato]])+1,1)-1,Kreditvækst[[Dato]:[Udlån til husholdninger (mia. kr.)]],4,FALSE)-1)*100,NA())</f>
        <v>2.7488480136825588</v>
      </c>
    </row>
    <row r="135" spans="1:7" hidden="1" x14ac:dyDescent="0.25">
      <c r="A135" s="3">
        <v>33269</v>
      </c>
      <c r="B135" s="4"/>
      <c r="C135" s="4">
        <v>452.81836097478231</v>
      </c>
      <c r="D135" s="4">
        <v>660.76132824944341</v>
      </c>
      <c r="E135" s="4"/>
      <c r="F135" s="4">
        <f>IFERROR((Kreditvækst[[#This Row],[Udlån til erhverv (mia. kr.)]]/VLOOKUP(DATE(YEAR(Kreditvækst[[#This Row],[Dato]])-1,MONTH(Kreditvækst[[#This Row],[Dato]])+1,1)-1,Kreditvækst[[Dato]:[Udlån til erhverv (mia. kr.)]],3,FALSE)-1)*100,NA())</f>
        <v>10.502043518231963</v>
      </c>
      <c r="G135" s="4">
        <f>IFERROR((Kreditvækst[[#This Row],[Udlån til husholdninger (mia. kr.)]]/VLOOKUP(DATE(YEAR(Kreditvækst[[#This Row],[Dato]])-1,MONTH(Kreditvækst[[#This Row],[Dato]])+1,1)-1,Kreditvækst[[Dato]:[Udlån til husholdninger (mia. kr.)]],4,FALSE)-1)*100,NA())</f>
        <v>2.8301484708040725</v>
      </c>
    </row>
    <row r="136" spans="1:7" hidden="1" x14ac:dyDescent="0.25">
      <c r="A136" s="3">
        <v>33297</v>
      </c>
      <c r="B136" s="4"/>
      <c r="C136" s="4">
        <v>460.91311416851761</v>
      </c>
      <c r="D136" s="4">
        <v>651.83334761440381</v>
      </c>
      <c r="E136" s="4"/>
      <c r="F136" s="4">
        <f>IFERROR((Kreditvækst[[#This Row],[Udlån til erhverv (mia. kr.)]]/VLOOKUP(DATE(YEAR(Kreditvækst[[#This Row],[Dato]])-1,MONTH(Kreditvækst[[#This Row],[Dato]])+1,1)-1,Kreditvækst[[Dato]:[Udlån til erhverv (mia. kr.)]],3,FALSE)-1)*100,NA())</f>
        <v>10.508646604043825</v>
      </c>
      <c r="G136" s="4">
        <f>IFERROR((Kreditvækst[[#This Row],[Udlån til husholdninger (mia. kr.)]]/VLOOKUP(DATE(YEAR(Kreditvækst[[#This Row],[Dato]])-1,MONTH(Kreditvækst[[#This Row],[Dato]])+1,1)-1,Kreditvækst[[Dato]:[Udlån til husholdninger (mia. kr.)]],4,FALSE)-1)*100,NA())</f>
        <v>0.1305484680342639</v>
      </c>
    </row>
    <row r="137" spans="1:7" x14ac:dyDescent="0.25">
      <c r="A137" s="3">
        <v>33328</v>
      </c>
      <c r="B137" s="4">
        <v>170.01841732304007</v>
      </c>
      <c r="C137" s="4">
        <v>468.33629089497271</v>
      </c>
      <c r="D137" s="4">
        <v>657.85423031263053</v>
      </c>
      <c r="E137" s="4">
        <f>IF(ISNUMBER(Kreditvækst[[#This Row],[Udlån/BNP (pct. af BNP)]]),IFERROR((Kreditvækst[[#This Row],[Udlån/BNP (pct. af BNP)]]/VLOOKUP(DATE(YEAR(Kreditvækst[[#This Row],[Dato]])-1,MONTH(Kreditvækst[[#This Row],[Dato]]),DAY(Kreditvækst[[#This Row],[Dato]])),Kreditvækst[[#All],[Dato]:[Udlån/BNP (pct. af BNP)]],2,FALSE)-1)*100,NA()),NA())</f>
        <v>0.78497538070456674</v>
      </c>
      <c r="F137" s="4">
        <f>IFERROR((Kreditvækst[[#This Row],[Udlån til erhverv (mia. kr.)]]/VLOOKUP(DATE(YEAR(Kreditvækst[[#This Row],[Dato]])-1,MONTH(Kreditvækst[[#This Row],[Dato]])+1,1)-1,Kreditvækst[[Dato]:[Udlån til erhverv (mia. kr.)]],3,FALSE)-1)*100,NA())</f>
        <v>11.189244319021331</v>
      </c>
      <c r="G137" s="4">
        <f>IFERROR((Kreditvækst[[#This Row],[Udlån til husholdninger (mia. kr.)]]/VLOOKUP(DATE(YEAR(Kreditvækst[[#This Row],[Dato]])-1,MONTH(Kreditvækst[[#This Row],[Dato]])+1,1)-1,Kreditvækst[[Dato]:[Udlån til husholdninger (mia. kr.)]],4,FALSE)-1)*100,NA())</f>
        <v>-0.35774017315268747</v>
      </c>
    </row>
    <row r="138" spans="1:7" hidden="1" x14ac:dyDescent="0.25">
      <c r="A138" s="3">
        <v>33358</v>
      </c>
      <c r="B138" s="4"/>
      <c r="C138" s="4">
        <v>467.23754099401583</v>
      </c>
      <c r="D138" s="4">
        <v>654.6321177895079</v>
      </c>
      <c r="E138" s="4"/>
      <c r="F138" s="4">
        <f>IFERROR((Kreditvækst[[#This Row],[Udlån til erhverv (mia. kr.)]]/VLOOKUP(DATE(YEAR(Kreditvækst[[#This Row],[Dato]])-1,MONTH(Kreditvækst[[#This Row],[Dato]])+1,1)-1,Kreditvækst[[Dato]:[Udlån til erhverv (mia. kr.)]],3,FALSE)-1)*100,NA())</f>
        <v>12.124414659368753</v>
      </c>
      <c r="G138" s="4">
        <f>IFERROR((Kreditvækst[[#This Row],[Udlån til husholdninger (mia. kr.)]]/VLOOKUP(DATE(YEAR(Kreditvækst[[#This Row],[Dato]])-1,MONTH(Kreditvækst[[#This Row],[Dato]])+1,1)-1,Kreditvækst[[Dato]:[Udlån til husholdninger (mia. kr.)]],4,FALSE)-1)*100,NA())</f>
        <v>-0.15723071062885285</v>
      </c>
    </row>
    <row r="139" spans="1:7" hidden="1" x14ac:dyDescent="0.25">
      <c r="A139" s="3">
        <v>33389</v>
      </c>
      <c r="B139" s="4"/>
      <c r="C139" s="4">
        <v>469.69969677491167</v>
      </c>
      <c r="D139" s="4">
        <v>653.99605906067598</v>
      </c>
      <c r="E139" s="4"/>
      <c r="F139" s="4">
        <f>IFERROR((Kreditvækst[[#This Row],[Udlån til erhverv (mia. kr.)]]/VLOOKUP(DATE(YEAR(Kreditvækst[[#This Row],[Dato]])-1,MONTH(Kreditvækst[[#This Row],[Dato]])+1,1)-1,Kreditvækst[[Dato]:[Udlån til erhverv (mia. kr.)]],3,FALSE)-1)*100,NA())</f>
        <v>12.288943322107503</v>
      </c>
      <c r="G139" s="4">
        <f>IFERROR((Kreditvækst[[#This Row],[Udlån til husholdninger (mia. kr.)]]/VLOOKUP(DATE(YEAR(Kreditvækst[[#This Row],[Dato]])-1,MONTH(Kreditvækst[[#This Row],[Dato]])+1,1)-1,Kreditvækst[[Dato]:[Udlån til husholdninger (mia. kr.)]],4,FALSE)-1)*100,NA())</f>
        <v>-7.1564801014167845E-2</v>
      </c>
    </row>
    <row r="140" spans="1:7" x14ac:dyDescent="0.25">
      <c r="A140" s="3">
        <v>33419</v>
      </c>
      <c r="B140" s="4">
        <v>171.09025880033337</v>
      </c>
      <c r="C140" s="4">
        <v>478.17195153992895</v>
      </c>
      <c r="D140" s="4">
        <v>663.87325560916429</v>
      </c>
      <c r="E140" s="4">
        <f>IF(ISNUMBER(Kreditvækst[[#This Row],[Udlån/BNP (pct. af BNP)]]),IFERROR((Kreditvækst[[#This Row],[Udlån/BNP (pct. af BNP)]]/VLOOKUP(DATE(YEAR(Kreditvækst[[#This Row],[Dato]])-1,MONTH(Kreditvækst[[#This Row],[Dato]]),DAY(Kreditvækst[[#This Row],[Dato]])),Kreditvækst[[#All],[Dato]:[Udlån/BNP (pct. af BNP)]],2,FALSE)-1)*100,NA()),NA())</f>
        <v>2.2152941220026312</v>
      </c>
      <c r="F140" s="4">
        <f>IFERROR((Kreditvækst[[#This Row],[Udlån til erhverv (mia. kr.)]]/VLOOKUP(DATE(YEAR(Kreditvækst[[#This Row],[Dato]])-1,MONTH(Kreditvækst[[#This Row],[Dato]])+1,1)-1,Kreditvækst[[Dato]:[Udlån til erhverv (mia. kr.)]],3,FALSE)-1)*100,NA())</f>
        <v>13.08168145730404</v>
      </c>
      <c r="G140" s="4">
        <f>IFERROR((Kreditvækst[[#This Row],[Udlån til husholdninger (mia. kr.)]]/VLOOKUP(DATE(YEAR(Kreditvækst[[#This Row],[Dato]])-1,MONTH(Kreditvækst[[#This Row],[Dato]])+1,1)-1,Kreditvækst[[Dato]:[Udlån til husholdninger (mia. kr.)]],4,FALSE)-1)*100,NA())</f>
        <v>9.0754562668382555E-2</v>
      </c>
    </row>
    <row r="141" spans="1:7" hidden="1" x14ac:dyDescent="0.25">
      <c r="A141" s="3">
        <v>33450</v>
      </c>
      <c r="B141" s="4"/>
      <c r="C141" s="4">
        <v>468.5613054026702</v>
      </c>
      <c r="D141" s="4">
        <v>653.735240395745</v>
      </c>
      <c r="E141" s="4"/>
      <c r="F141" s="4">
        <f>IFERROR((Kreditvækst[[#This Row],[Udlån til erhverv (mia. kr.)]]/VLOOKUP(DATE(YEAR(Kreditvækst[[#This Row],[Dato]])-1,MONTH(Kreditvækst[[#This Row],[Dato]])+1,1)-1,Kreditvækst[[Dato]:[Udlån til erhverv (mia. kr.)]],3,FALSE)-1)*100,NA())</f>
        <v>10.85859140456864</v>
      </c>
      <c r="G141" s="4">
        <f>IFERROR((Kreditvækst[[#This Row],[Udlån til husholdninger (mia. kr.)]]/VLOOKUP(DATE(YEAR(Kreditvækst[[#This Row],[Dato]])-1,MONTH(Kreditvækst[[#This Row],[Dato]])+1,1)-1,Kreditvækst[[Dato]:[Udlån til husholdninger (mia. kr.)]],4,FALSE)-1)*100,NA())</f>
        <v>-0.2507893173856246</v>
      </c>
    </row>
    <row r="142" spans="1:7" hidden="1" x14ac:dyDescent="0.25">
      <c r="A142" s="3">
        <v>33481</v>
      </c>
      <c r="B142" s="4"/>
      <c r="C142" s="4">
        <v>468.84165234129489</v>
      </c>
      <c r="D142" s="4">
        <v>649.63224029522326</v>
      </c>
      <c r="E142" s="4"/>
      <c r="F142" s="4">
        <f>IFERROR((Kreditvækst[[#This Row],[Udlån til erhverv (mia. kr.)]]/VLOOKUP(DATE(YEAR(Kreditvækst[[#This Row],[Dato]])-1,MONTH(Kreditvækst[[#This Row],[Dato]])+1,1)-1,Kreditvækst[[Dato]:[Udlån til erhverv (mia. kr.)]],3,FALSE)-1)*100,NA())</f>
        <v>9.3913841311582757</v>
      </c>
      <c r="G142" s="4">
        <f>IFERROR((Kreditvækst[[#This Row],[Udlån til husholdninger (mia. kr.)]]/VLOOKUP(DATE(YEAR(Kreditvækst[[#This Row],[Dato]])-1,MONTH(Kreditvækst[[#This Row],[Dato]])+1,1)-1,Kreditvækst[[Dato]:[Udlån til husholdninger (mia. kr.)]],4,FALSE)-1)*100,NA())</f>
        <v>-0.64333420142618225</v>
      </c>
    </row>
    <row r="143" spans="1:7" x14ac:dyDescent="0.25">
      <c r="A143" s="3">
        <v>33511</v>
      </c>
      <c r="B143" s="4">
        <v>167.35082967659045</v>
      </c>
      <c r="C143" s="4">
        <v>471.86810442603587</v>
      </c>
      <c r="D143" s="4">
        <v>659.07684481827289</v>
      </c>
      <c r="E143" s="4">
        <f>IF(ISNUMBER(Kreditvækst[[#This Row],[Udlån/BNP (pct. af BNP)]]),IFERROR((Kreditvækst[[#This Row],[Udlån/BNP (pct. af BNP)]]/VLOOKUP(DATE(YEAR(Kreditvækst[[#This Row],[Dato]])-1,MONTH(Kreditvækst[[#This Row],[Dato]]),DAY(Kreditvækst[[#This Row],[Dato]])),Kreditvækst[[#All],[Dato]:[Udlån/BNP (pct. af BNP)]],2,FALSE)-1)*100,NA()),NA())</f>
        <v>0.27605482032544426</v>
      </c>
      <c r="F143" s="4">
        <f>IFERROR((Kreditvækst[[#This Row],[Udlån til erhverv (mia. kr.)]]/VLOOKUP(DATE(YEAR(Kreditvækst[[#This Row],[Dato]])-1,MONTH(Kreditvækst[[#This Row],[Dato]])+1,1)-1,Kreditvækst[[Dato]:[Udlån til erhverv (mia. kr.)]],3,FALSE)-1)*100,NA())</f>
        <v>8.7711162759727337</v>
      </c>
      <c r="G143" s="4">
        <f>IFERROR((Kreditvækst[[#This Row],[Udlån til husholdninger (mia. kr.)]]/VLOOKUP(DATE(YEAR(Kreditvækst[[#This Row],[Dato]])-1,MONTH(Kreditvækst[[#This Row],[Dato]])+1,1)-1,Kreditvækst[[Dato]:[Udlån til husholdninger (mia. kr.)]],4,FALSE)-1)*100,NA())</f>
        <v>-4.380448549012872E-2</v>
      </c>
    </row>
    <row r="144" spans="1:7" hidden="1" x14ac:dyDescent="0.25">
      <c r="A144" s="3">
        <v>33542</v>
      </c>
      <c r="B144" s="4"/>
      <c r="C144" s="4">
        <v>469.21228289262604</v>
      </c>
      <c r="D144" s="4">
        <v>653.5490240761718</v>
      </c>
      <c r="E144" s="4"/>
      <c r="F144" s="4">
        <f>IFERROR((Kreditvækst[[#This Row],[Udlån til erhverv (mia. kr.)]]/VLOOKUP(DATE(YEAR(Kreditvækst[[#This Row],[Dato]])-1,MONTH(Kreditvækst[[#This Row],[Dato]])+1,1)-1,Kreditvækst[[Dato]:[Udlån til erhverv (mia. kr.)]],3,FALSE)-1)*100,NA())</f>
        <v>9.4008228884151723</v>
      </c>
      <c r="G144" s="4">
        <f>IFERROR((Kreditvækst[[#This Row],[Udlån til husholdninger (mia. kr.)]]/VLOOKUP(DATE(YEAR(Kreditvækst[[#This Row],[Dato]])-1,MONTH(Kreditvækst[[#This Row],[Dato]])+1,1)-1,Kreditvækst[[Dato]:[Udlån til husholdninger (mia. kr.)]],4,FALSE)-1)*100,NA())</f>
        <v>-0.14048285607292099</v>
      </c>
    </row>
    <row r="145" spans="1:7" hidden="1" x14ac:dyDescent="0.25">
      <c r="A145" s="3">
        <v>33572</v>
      </c>
      <c r="B145" s="4"/>
      <c r="C145" s="4">
        <v>471.95285552791756</v>
      </c>
      <c r="D145" s="4">
        <v>650.39787706556831</v>
      </c>
      <c r="E145" s="4"/>
      <c r="F145" s="4">
        <f>IFERROR((Kreditvækst[[#This Row],[Udlån til erhverv (mia. kr.)]]/VLOOKUP(DATE(YEAR(Kreditvækst[[#This Row],[Dato]])-1,MONTH(Kreditvækst[[#This Row],[Dato]])+1,1)-1,Kreditvækst[[Dato]:[Udlån til erhverv (mia. kr.)]],3,FALSE)-1)*100,NA())</f>
        <v>9.2671851882594414</v>
      </c>
      <c r="G145" s="4">
        <f>IFERROR((Kreditvækst[[#This Row],[Udlån til husholdninger (mia. kr.)]]/VLOOKUP(DATE(YEAR(Kreditvækst[[#This Row],[Dato]])-1,MONTH(Kreditvækst[[#This Row],[Dato]])+1,1)-1,Kreditvækst[[Dato]:[Udlån til husholdninger (mia. kr.)]],4,FALSE)-1)*100,NA())</f>
        <v>-0.20506902602228649</v>
      </c>
    </row>
    <row r="146" spans="1:7" x14ac:dyDescent="0.25">
      <c r="A146" s="3">
        <v>33603</v>
      </c>
      <c r="B146" s="4">
        <v>168.33347954744497</v>
      </c>
      <c r="C146" s="4">
        <v>480.52996142336769</v>
      </c>
      <c r="D146" s="4">
        <v>664.59383297118575</v>
      </c>
      <c r="E146" s="4">
        <f>IF(ISNUMBER(Kreditvækst[[#This Row],[Udlån/BNP (pct. af BNP)]]),IFERROR((Kreditvækst[[#This Row],[Udlån/BNP (pct. af BNP)]]/VLOOKUP(DATE(YEAR(Kreditvækst[[#This Row],[Dato]])-1,MONTH(Kreditvækst[[#This Row],[Dato]]),DAY(Kreditvækst[[#This Row],[Dato]])),Kreditvækst[[#All],[Dato]:[Udlån/BNP (pct. af BNP)]],2,FALSE)-1)*100,NA()),NA())</f>
        <v>0.32856816495576702</v>
      </c>
      <c r="F146" s="4">
        <f>IFERROR((Kreditvækst[[#This Row],[Udlån til erhverv (mia. kr.)]]/VLOOKUP(DATE(YEAR(Kreditvækst[[#This Row],[Dato]])-1,MONTH(Kreditvækst[[#This Row],[Dato]])+1,1)-1,Kreditvækst[[Dato]:[Udlån til erhverv (mia. kr.)]],3,FALSE)-1)*100,NA())</f>
        <v>9.1834359410362119</v>
      </c>
      <c r="G146" s="4">
        <f>IFERROR((Kreditvækst[[#This Row],[Udlån til husholdninger (mia. kr.)]]/VLOOKUP(DATE(YEAR(Kreditvækst[[#This Row],[Dato]])-1,MONTH(Kreditvækst[[#This Row],[Dato]])+1,1)-1,Kreditvækst[[Dato]:[Udlån til husholdninger (mia. kr.)]],4,FALSE)-1)*100,NA())</f>
        <v>-0.6196477319845628</v>
      </c>
    </row>
    <row r="147" spans="1:7" hidden="1" x14ac:dyDescent="0.25">
      <c r="A147" s="3">
        <v>33634</v>
      </c>
      <c r="B147" s="4"/>
      <c r="C147" s="4">
        <v>475.79058753621848</v>
      </c>
      <c r="D147" s="4">
        <v>656.49535828598528</v>
      </c>
      <c r="E147" s="4"/>
      <c r="F147" s="4">
        <f>IFERROR((Kreditvækst[[#This Row],[Udlån til erhverv (mia. kr.)]]/VLOOKUP(DATE(YEAR(Kreditvækst[[#This Row],[Dato]])-1,MONTH(Kreditvækst[[#This Row],[Dato]])+1,1)-1,Kreditvækst[[Dato]:[Udlån til erhverv (mia. kr.)]],3,FALSE)-1)*100,NA())</f>
        <v>5.0731658742776853</v>
      </c>
      <c r="G147" s="4">
        <f>IFERROR((Kreditvækst[[#This Row],[Udlån til husholdninger (mia. kr.)]]/VLOOKUP(DATE(YEAR(Kreditvækst[[#This Row],[Dato]])-1,MONTH(Kreditvækst[[#This Row],[Dato]])+1,1)-1,Kreditvækst[[Dato]:[Udlån til husholdninger (mia. kr.)]],4,FALSE)-1)*100,NA())</f>
        <v>-0.64561435136647471</v>
      </c>
    </row>
    <row r="148" spans="1:7" hidden="1" x14ac:dyDescent="0.25">
      <c r="A148" s="3">
        <v>33663</v>
      </c>
      <c r="B148" s="4"/>
      <c r="C148" s="4">
        <v>475.83953425463619</v>
      </c>
      <c r="D148" s="4">
        <v>653.3061320144559</v>
      </c>
      <c r="E148" s="4"/>
      <c r="F148" s="4">
        <f>IFERROR((Kreditvækst[[#This Row],[Udlån til erhverv (mia. kr.)]]/VLOOKUP(DATE(YEAR(Kreditvækst[[#This Row],[Dato]])-1,MONTH(Kreditvækst[[#This Row],[Dato]])+1,1)-1,Kreditvækst[[Dato]:[Udlån til erhverv (mia. kr.)]],3,FALSE)-1)*100,NA())</f>
        <v>3.2384455176645899</v>
      </c>
      <c r="G148" s="4">
        <f>IFERROR((Kreditvækst[[#This Row],[Udlån til husholdninger (mia. kr.)]]/VLOOKUP(DATE(YEAR(Kreditvækst[[#This Row],[Dato]])-1,MONTH(Kreditvækst[[#This Row],[Dato]])+1,1)-1,Kreditvækst[[Dato]:[Udlån til husholdninger (mia. kr.)]],4,FALSE)-1)*100,NA())</f>
        <v>0.22594492985703596</v>
      </c>
    </row>
    <row r="149" spans="1:7" x14ac:dyDescent="0.25">
      <c r="A149" s="3">
        <v>33694</v>
      </c>
      <c r="B149" s="4">
        <v>165.86048632300091</v>
      </c>
      <c r="C149" s="4">
        <v>477.86164821045998</v>
      </c>
      <c r="D149" s="4">
        <v>660.65291982081158</v>
      </c>
      <c r="E149" s="4">
        <f>IF(ISNUMBER(Kreditvækst[[#This Row],[Udlån/BNP (pct. af BNP)]]),IFERROR((Kreditvækst[[#This Row],[Udlån/BNP (pct. af BNP)]]/VLOOKUP(DATE(YEAR(Kreditvækst[[#This Row],[Dato]])-1,MONTH(Kreditvækst[[#This Row],[Dato]]),DAY(Kreditvækst[[#This Row],[Dato]])),Kreditvækst[[#All],[Dato]:[Udlån/BNP (pct. af BNP)]],2,FALSE)-1)*100,NA()),NA())</f>
        <v>-2.4455768177979009</v>
      </c>
      <c r="F149" s="4">
        <f>IFERROR((Kreditvækst[[#This Row],[Udlån til erhverv (mia. kr.)]]/VLOOKUP(DATE(YEAR(Kreditvækst[[#This Row],[Dato]])-1,MONTH(Kreditvækst[[#This Row],[Dato]])+1,1)-1,Kreditvækst[[Dato]:[Udlån til erhverv (mia. kr.)]],3,FALSE)-1)*100,NA())</f>
        <v>2.0338712802470793</v>
      </c>
      <c r="G149" s="4">
        <f>IFERROR((Kreditvækst[[#This Row],[Udlån til husholdninger (mia. kr.)]]/VLOOKUP(DATE(YEAR(Kreditvækst[[#This Row],[Dato]])-1,MONTH(Kreditvækst[[#This Row],[Dato]])+1,1)-1,Kreditvækst[[Dato]:[Udlån til husholdninger (mia. kr.)]],4,FALSE)-1)*100,NA())</f>
        <v>0.42542699875183221</v>
      </c>
    </row>
    <row r="150" spans="1:7" hidden="1" x14ac:dyDescent="0.25">
      <c r="A150" s="3">
        <v>33724</v>
      </c>
      <c r="B150" s="4"/>
      <c r="C150" s="4">
        <v>469.1036219730421</v>
      </c>
      <c r="D150" s="4">
        <v>657.40489067273722</v>
      </c>
      <c r="E150" s="4"/>
      <c r="F150" s="4">
        <f>IFERROR((Kreditvækst[[#This Row],[Udlån til erhverv (mia. kr.)]]/VLOOKUP(DATE(YEAR(Kreditvækst[[#This Row],[Dato]])-1,MONTH(Kreditvækst[[#This Row],[Dato]])+1,1)-1,Kreditvækst[[Dato]:[Udlån til erhverv (mia. kr.)]],3,FALSE)-1)*100,NA())</f>
        <v>0.39938592585182509</v>
      </c>
      <c r="G150" s="4">
        <f>IFERROR((Kreditvækst[[#This Row],[Udlån til husholdninger (mia. kr.)]]/VLOOKUP(DATE(YEAR(Kreditvækst[[#This Row],[Dato]])-1,MONTH(Kreditvækst[[#This Row],[Dato]])+1,1)-1,Kreditvækst[[Dato]:[Udlån til husholdninger (mia. kr.)]],4,FALSE)-1)*100,NA())</f>
        <v>0.42356199885091872</v>
      </c>
    </row>
    <row r="151" spans="1:7" hidden="1" x14ac:dyDescent="0.25">
      <c r="A151" s="3">
        <v>33755</v>
      </c>
      <c r="B151" s="4"/>
      <c r="C151" s="4">
        <v>467.9817072314529</v>
      </c>
      <c r="D151" s="4">
        <v>654.99756361389848</v>
      </c>
      <c r="E151" s="4"/>
      <c r="F151" s="4">
        <f>IFERROR((Kreditvækst[[#This Row],[Udlån til erhverv (mia. kr.)]]/VLOOKUP(DATE(YEAR(Kreditvækst[[#This Row],[Dato]])-1,MONTH(Kreditvækst[[#This Row],[Dato]])+1,1)-1,Kreditvækst[[Dato]:[Udlån til erhverv (mia. kr.)]],3,FALSE)-1)*100,NA())</f>
        <v>-0.36576339206837449</v>
      </c>
      <c r="G151" s="4">
        <f>IFERROR((Kreditvækst[[#This Row],[Udlån til husholdninger (mia. kr.)]]/VLOOKUP(DATE(YEAR(Kreditvækst[[#This Row],[Dato]])-1,MONTH(Kreditvækst[[#This Row],[Dato]])+1,1)-1,Kreditvækst[[Dato]:[Udlån til husholdninger (mia. kr.)]],4,FALSE)-1)*100,NA())</f>
        <v>0.15313617556975689</v>
      </c>
    </row>
    <row r="152" spans="1:7" x14ac:dyDescent="0.25">
      <c r="A152" s="3">
        <v>33785</v>
      </c>
      <c r="B152" s="4">
        <v>163.87945369648128</v>
      </c>
      <c r="C152" s="4">
        <v>472.0209490575462</v>
      </c>
      <c r="D152" s="4">
        <v>661.17433198963272</v>
      </c>
      <c r="E152" s="4">
        <f>IF(ISNUMBER(Kreditvækst[[#This Row],[Udlån/BNP (pct. af BNP)]]),IFERROR((Kreditvækst[[#This Row],[Udlån/BNP (pct. af BNP)]]/VLOOKUP(DATE(YEAR(Kreditvækst[[#This Row],[Dato]])-1,MONTH(Kreditvækst[[#This Row],[Dato]]),DAY(Kreditvækst[[#This Row],[Dato]])),Kreditvækst[[#All],[Dato]:[Udlån/BNP (pct. af BNP)]],2,FALSE)-1)*100,NA()),NA())</f>
        <v>-4.2146204900346156</v>
      </c>
      <c r="F152" s="4">
        <f>IFERROR((Kreditvækst[[#This Row],[Udlån til erhverv (mia. kr.)]]/VLOOKUP(DATE(YEAR(Kreditvækst[[#This Row],[Dato]])-1,MONTH(Kreditvækst[[#This Row],[Dato]])+1,1)-1,Kreditvækst[[Dato]:[Udlån til erhverv (mia. kr.)]],3,FALSE)-1)*100,NA())</f>
        <v>-1.2863578598815262</v>
      </c>
      <c r="G152" s="4">
        <f>IFERROR((Kreditvækst[[#This Row],[Udlån til husholdninger (mia. kr.)]]/VLOOKUP(DATE(YEAR(Kreditvækst[[#This Row],[Dato]])-1,MONTH(Kreditvækst[[#This Row],[Dato]])+1,1)-1,Kreditvækst[[Dato]:[Udlån til husholdninger (mia. kr.)]],4,FALSE)-1)*100,NA())</f>
        <v>-0.40654200131244878</v>
      </c>
    </row>
    <row r="153" spans="1:7" hidden="1" x14ac:dyDescent="0.25">
      <c r="A153" s="3">
        <v>33816</v>
      </c>
      <c r="B153" s="4"/>
      <c r="C153" s="4">
        <v>458.72209349257446</v>
      </c>
      <c r="D153" s="4">
        <v>652.48897683630798</v>
      </c>
      <c r="E153" s="4"/>
      <c r="F153" s="4">
        <f>IFERROR((Kreditvækst[[#This Row],[Udlån til erhverv (mia. kr.)]]/VLOOKUP(DATE(YEAR(Kreditvækst[[#This Row],[Dato]])-1,MONTH(Kreditvækst[[#This Row],[Dato]])+1,1)-1,Kreditvækst[[Dato]:[Udlån til erhverv (mia. kr.)]],3,FALSE)-1)*100,NA())</f>
        <v>-2.0998771765073809</v>
      </c>
      <c r="G153" s="4">
        <f>IFERROR((Kreditvækst[[#This Row],[Udlån til husholdninger (mia. kr.)]]/VLOOKUP(DATE(YEAR(Kreditvækst[[#This Row],[Dato]])-1,MONTH(Kreditvækst[[#This Row],[Dato]])+1,1)-1,Kreditvækst[[Dato]:[Udlån til husholdninger (mia. kr.)]],4,FALSE)-1)*100,NA())</f>
        <v>-0.19063735323225917</v>
      </c>
    </row>
    <row r="154" spans="1:7" hidden="1" x14ac:dyDescent="0.25">
      <c r="A154" s="3">
        <v>33847</v>
      </c>
      <c r="B154" s="4"/>
      <c r="C154" s="4">
        <v>458.4839222264136</v>
      </c>
      <c r="D154" s="4">
        <v>652.44974278753216</v>
      </c>
      <c r="E154" s="4"/>
      <c r="F154" s="4">
        <f>IFERROR((Kreditvækst[[#This Row],[Udlån til erhverv (mia. kr.)]]/VLOOKUP(DATE(YEAR(Kreditvækst[[#This Row],[Dato]])-1,MONTH(Kreditvækst[[#This Row],[Dato]])+1,1)-1,Kreditvækst[[Dato]:[Udlån til erhverv (mia. kr.)]],3,FALSE)-1)*100,NA())</f>
        <v>-2.2092171340061251</v>
      </c>
      <c r="G154" s="4">
        <f>IFERROR((Kreditvækst[[#This Row],[Udlån til husholdninger (mia. kr.)]]/VLOOKUP(DATE(YEAR(Kreditvækst[[#This Row],[Dato]])-1,MONTH(Kreditvækst[[#This Row],[Dato]])+1,1)-1,Kreditvækst[[Dato]:[Udlån til husholdninger (mia. kr.)]],4,FALSE)-1)*100,NA())</f>
        <v>0.43370730661835832</v>
      </c>
    </row>
    <row r="155" spans="1:7" x14ac:dyDescent="0.25">
      <c r="A155" s="3">
        <v>33877</v>
      </c>
      <c r="B155" s="4">
        <v>160.02738640163133</v>
      </c>
      <c r="C155" s="4">
        <v>459.83776968704314</v>
      </c>
      <c r="D155" s="4">
        <v>659.09101646877605</v>
      </c>
      <c r="E155" s="4">
        <f>IF(ISNUMBER(Kreditvækst[[#This Row],[Udlån/BNP (pct. af BNP)]]),IFERROR((Kreditvækst[[#This Row],[Udlån/BNP (pct. af BNP)]]/VLOOKUP(DATE(YEAR(Kreditvækst[[#This Row],[Dato]])-1,MONTH(Kreditvækst[[#This Row],[Dato]]),DAY(Kreditvækst[[#This Row],[Dato]])),Kreditvækst[[#All],[Dato]:[Udlån/BNP (pct. af BNP)]],2,FALSE)-1)*100,NA()),NA())</f>
        <v>-4.3761021616157247</v>
      </c>
      <c r="F155" s="4">
        <f>IFERROR((Kreditvækst[[#This Row],[Udlån til erhverv (mia. kr.)]]/VLOOKUP(DATE(YEAR(Kreditvækst[[#This Row],[Dato]])-1,MONTH(Kreditvækst[[#This Row],[Dato]])+1,1)-1,Kreditvækst[[Dato]:[Udlån til erhverv (mia. kr.)]],3,FALSE)-1)*100,NA())</f>
        <v>-2.5495121679449007</v>
      </c>
      <c r="G155" s="4">
        <f>IFERROR((Kreditvækst[[#This Row],[Udlån til husholdninger (mia. kr.)]]/VLOOKUP(DATE(YEAR(Kreditvækst[[#This Row],[Dato]])-1,MONTH(Kreditvækst[[#This Row],[Dato]])+1,1)-1,Kreditvækst[[Dato]:[Udlån til husholdninger (mia. kr.)]],4,FALSE)-1)*100,NA())</f>
        <v>2.1502273391371673E-3</v>
      </c>
    </row>
    <row r="156" spans="1:7" hidden="1" x14ac:dyDescent="0.25">
      <c r="A156" s="3">
        <v>33908</v>
      </c>
      <c r="B156" s="4"/>
      <c r="C156" s="4">
        <v>451.25268175173863</v>
      </c>
      <c r="D156" s="4">
        <v>653.69770395000546</v>
      </c>
      <c r="E156" s="4"/>
      <c r="F156" s="4">
        <f>IFERROR((Kreditvækst[[#This Row],[Udlån til erhverv (mia. kr.)]]/VLOOKUP(DATE(YEAR(Kreditvækst[[#This Row],[Dato]])-1,MONTH(Kreditvækst[[#This Row],[Dato]])+1,1)-1,Kreditvækst[[Dato]:[Udlån til erhverv (mia. kr.)]],3,FALSE)-1)*100,NA())</f>
        <v>-3.8276067775057099</v>
      </c>
      <c r="G156" s="4">
        <f>IFERROR((Kreditvækst[[#This Row],[Udlån til husholdninger (mia. kr.)]]/VLOOKUP(DATE(YEAR(Kreditvækst[[#This Row],[Dato]])-1,MONTH(Kreditvækst[[#This Row],[Dato]])+1,1)-1,Kreditvækst[[Dato]:[Udlån til husholdninger (mia. kr.)]],4,FALSE)-1)*100,NA())</f>
        <v>2.2749613013939296E-2</v>
      </c>
    </row>
    <row r="157" spans="1:7" hidden="1" x14ac:dyDescent="0.25">
      <c r="A157" s="3">
        <v>33938</v>
      </c>
      <c r="B157" s="4"/>
      <c r="C157" s="4">
        <v>453.07519219224491</v>
      </c>
      <c r="D157" s="4">
        <v>653.59365282942929</v>
      </c>
      <c r="E157" s="4"/>
      <c r="F157" s="4">
        <f>IFERROR((Kreditvækst[[#This Row],[Udlån til erhverv (mia. kr.)]]/VLOOKUP(DATE(YEAR(Kreditvækst[[#This Row],[Dato]])-1,MONTH(Kreditvækst[[#This Row],[Dato]])+1,1)-1,Kreditvækst[[Dato]:[Udlån til erhverv (mia. kr.)]],3,FALSE)-1)*100,NA())</f>
        <v>-3.9999044638804993</v>
      </c>
      <c r="G157" s="4">
        <f>IFERROR((Kreditvækst[[#This Row],[Udlån til husholdninger (mia. kr.)]]/VLOOKUP(DATE(YEAR(Kreditvækst[[#This Row],[Dato]])-1,MONTH(Kreditvækst[[#This Row],[Dato]])+1,1)-1,Kreditvækst[[Dato]:[Udlån til husholdninger (mia. kr.)]],4,FALSE)-1)*100,NA())</f>
        <v>0.49135704105915945</v>
      </c>
    </row>
    <row r="158" spans="1:7" x14ac:dyDescent="0.25">
      <c r="A158" s="3">
        <v>33969</v>
      </c>
      <c r="B158" s="4">
        <v>155.80190365812501</v>
      </c>
      <c r="C158" s="4">
        <v>447.21042265499636</v>
      </c>
      <c r="D158" s="4">
        <v>660.60637615374469</v>
      </c>
      <c r="E158" s="4">
        <f>IF(ISNUMBER(Kreditvækst[[#This Row],[Udlån/BNP (pct. af BNP)]]),IFERROR((Kreditvækst[[#This Row],[Udlån/BNP (pct. af BNP)]]/VLOOKUP(DATE(YEAR(Kreditvækst[[#This Row],[Dato]])-1,MONTH(Kreditvækst[[#This Row],[Dato]]),DAY(Kreditvækst[[#This Row],[Dato]])),Kreditvækst[[#All],[Dato]:[Udlån/BNP (pct. af BNP)]],2,FALSE)-1)*100,NA()),NA())</f>
        <v>-7.4444940620311488</v>
      </c>
      <c r="F158" s="4">
        <f>IFERROR((Kreditvækst[[#This Row],[Udlån til erhverv (mia. kr.)]]/VLOOKUP(DATE(YEAR(Kreditvækst[[#This Row],[Dato]])-1,MONTH(Kreditvækst[[#This Row],[Dato]])+1,1)-1,Kreditvækst[[Dato]:[Udlån til erhverv (mia. kr.)]],3,FALSE)-1)*100,NA())</f>
        <v>-6.9339149362666603</v>
      </c>
      <c r="G158" s="4">
        <f>IFERROR((Kreditvækst[[#This Row],[Udlån til husholdninger (mia. kr.)]]/VLOOKUP(DATE(YEAR(Kreditvækst[[#This Row],[Dato]])-1,MONTH(Kreditvækst[[#This Row],[Dato]])+1,1)-1,Kreditvækst[[Dato]:[Udlån til husholdninger (mia. kr.)]],4,FALSE)-1)*100,NA())</f>
        <v>-0.59998402326641997</v>
      </c>
    </row>
    <row r="159" spans="1:7" hidden="1" x14ac:dyDescent="0.25">
      <c r="A159" s="3">
        <v>34000</v>
      </c>
      <c r="B159" s="4"/>
      <c r="C159" s="4">
        <v>441.19216600472987</v>
      </c>
      <c r="D159" s="4">
        <v>654.27197210288182</v>
      </c>
      <c r="E159" s="4"/>
      <c r="F159" s="4">
        <f>IFERROR((Kreditvækst[[#This Row],[Udlån til erhverv (mia. kr.)]]/VLOOKUP(DATE(YEAR(Kreditvækst[[#This Row],[Dato]])-1,MONTH(Kreditvækst[[#This Row],[Dato]])+1,1)-1,Kreditvækst[[Dato]:[Udlån til erhverv (mia. kr.)]],3,FALSE)-1)*100,NA())</f>
        <v>-7.2717751123764884</v>
      </c>
      <c r="G159" s="4">
        <f>IFERROR((Kreditvækst[[#This Row],[Udlån til husholdninger (mia. kr.)]]/VLOOKUP(DATE(YEAR(Kreditvækst[[#This Row],[Dato]])-1,MONTH(Kreditvækst[[#This Row],[Dato]])+1,1)-1,Kreditvækst[[Dato]:[Udlån til husholdninger (mia. kr.)]],4,FALSE)-1)*100,NA())</f>
        <v>-0.33867508049232331</v>
      </c>
    </row>
    <row r="160" spans="1:7" hidden="1" x14ac:dyDescent="0.25">
      <c r="A160" s="3">
        <v>34028</v>
      </c>
      <c r="B160" s="4"/>
      <c r="C160" s="4">
        <v>441.74029601246764</v>
      </c>
      <c r="D160" s="4">
        <v>653.11853681945502</v>
      </c>
      <c r="E160" s="4"/>
      <c r="F160" s="4">
        <f>IFERROR((Kreditvækst[[#This Row],[Udlån til erhverv (mia. kr.)]]/VLOOKUP(DATE(YEAR(Kreditvækst[[#This Row],[Dato]])-1,MONTH(Kreditvækst[[#This Row],[Dato]])+1,1)-1,Kreditvækst[[Dato]:[Udlån til erhverv (mia. kr.)]],3,FALSE)-1)*100,NA())</f>
        <v>-7.1661213050702504</v>
      </c>
      <c r="G160" s="4">
        <f>IFERROR((Kreditvækst[[#This Row],[Udlån til husholdninger (mia. kr.)]]/VLOOKUP(DATE(YEAR(Kreditvækst[[#This Row],[Dato]])-1,MONTH(Kreditvækst[[#This Row],[Dato]])+1,1)-1,Kreditvækst[[Dato]:[Udlån til husholdninger (mia. kr.)]],4,FALSE)-1)*100,NA())</f>
        <v>-2.8714745784252926E-2</v>
      </c>
    </row>
    <row r="161" spans="1:7" x14ac:dyDescent="0.25">
      <c r="A161" s="3">
        <v>34059</v>
      </c>
      <c r="B161" s="4">
        <v>153.370755726391</v>
      </c>
      <c r="C161" s="4">
        <v>440.83106901913794</v>
      </c>
      <c r="D161" s="4">
        <v>648.73965295740857</v>
      </c>
      <c r="E161" s="4">
        <f>IF(ISNUMBER(Kreditvækst[[#This Row],[Udlån/BNP (pct. af BNP)]]),IFERROR((Kreditvækst[[#This Row],[Udlån/BNP (pct. af BNP)]]/VLOOKUP(DATE(YEAR(Kreditvækst[[#This Row],[Dato]])-1,MONTH(Kreditvækst[[#This Row],[Dato]]),DAY(Kreditvækst[[#This Row],[Dato]])),Kreditvækst[[#All],[Dato]:[Udlån/BNP (pct. af BNP)]],2,FALSE)-1)*100,NA()),NA())</f>
        <v>-7.5302628573553632</v>
      </c>
      <c r="F161" s="4">
        <f>IFERROR((Kreditvækst[[#This Row],[Udlån til erhverv (mia. kr.)]]/VLOOKUP(DATE(YEAR(Kreditvækst[[#This Row],[Dato]])-1,MONTH(Kreditvækst[[#This Row],[Dato]])+1,1)-1,Kreditvækst[[Dato]:[Udlån til erhverv (mia. kr.)]],3,FALSE)-1)*100,NA())</f>
        <v>-7.7492260217988935</v>
      </c>
      <c r="G161" s="4">
        <f>IFERROR((Kreditvækst[[#This Row],[Udlån til husholdninger (mia. kr.)]]/VLOOKUP(DATE(YEAR(Kreditvækst[[#This Row],[Dato]])-1,MONTH(Kreditvækst[[#This Row],[Dato]])+1,1)-1,Kreditvækst[[Dato]:[Udlån til husholdninger (mia. kr.)]],4,FALSE)-1)*100,NA())</f>
        <v>-1.80325652184119</v>
      </c>
    </row>
    <row r="162" spans="1:7" hidden="1" x14ac:dyDescent="0.25">
      <c r="A162" s="3">
        <v>34089</v>
      </c>
      <c r="B162" s="4"/>
      <c r="C162" s="4">
        <v>434.83670368319338</v>
      </c>
      <c r="D162" s="4">
        <v>645.71260753176807</v>
      </c>
      <c r="E162" s="4"/>
      <c r="F162" s="4">
        <f>IFERROR((Kreditvækst[[#This Row],[Udlån til erhverv (mia. kr.)]]/VLOOKUP(DATE(YEAR(Kreditvækst[[#This Row],[Dato]])-1,MONTH(Kreditvækst[[#This Row],[Dato]])+1,1)-1,Kreditvækst[[Dato]:[Udlån til erhverv (mia. kr.)]],3,FALSE)-1)*100,NA())</f>
        <v>-7.3047652341123754</v>
      </c>
      <c r="G162" s="4">
        <f>IFERROR((Kreditvækst[[#This Row],[Udlån til husholdninger (mia. kr.)]]/VLOOKUP(DATE(YEAR(Kreditvækst[[#This Row],[Dato]])-1,MONTH(Kreditvækst[[#This Row],[Dato]])+1,1)-1,Kreditvækst[[Dato]:[Udlån til husholdninger (mia. kr.)]],4,FALSE)-1)*100,NA())</f>
        <v>-1.7785512865601261</v>
      </c>
    </row>
    <row r="163" spans="1:7" hidden="1" x14ac:dyDescent="0.25">
      <c r="A163" s="3">
        <v>34120</v>
      </c>
      <c r="B163" s="4"/>
      <c r="C163" s="4">
        <v>436.59541912057233</v>
      </c>
      <c r="D163" s="4">
        <v>645.89465554424351</v>
      </c>
      <c r="E163" s="4"/>
      <c r="F163" s="4">
        <f>IFERROR((Kreditvækst[[#This Row],[Udlån til erhverv (mia. kr.)]]/VLOOKUP(DATE(YEAR(Kreditvækst[[#This Row],[Dato]])-1,MONTH(Kreditvækst[[#This Row],[Dato]])+1,1)-1,Kreditvækst[[Dato]:[Udlån til erhverv (mia. kr.)]],3,FALSE)-1)*100,NA())</f>
        <v>-6.7067339654277696</v>
      </c>
      <c r="G163" s="4">
        <f>IFERROR((Kreditvækst[[#This Row],[Udlån til husholdninger (mia. kr.)]]/VLOOKUP(DATE(YEAR(Kreditvækst[[#This Row],[Dato]])-1,MONTH(Kreditvækst[[#This Row],[Dato]])+1,1)-1,Kreditvækst[[Dato]:[Udlån til husholdninger (mia. kr.)]],4,FALSE)-1)*100,NA())</f>
        <v>-1.3897621266604987</v>
      </c>
    </row>
    <row r="164" spans="1:7" x14ac:dyDescent="0.25">
      <c r="A164" s="3">
        <v>34150</v>
      </c>
      <c r="B164" s="4">
        <v>152.51905338004877</v>
      </c>
      <c r="C164" s="4">
        <v>437.77898714404444</v>
      </c>
      <c r="D164" s="4">
        <v>648.02091967755382</v>
      </c>
      <c r="E164" s="4">
        <f>IF(ISNUMBER(Kreditvækst[[#This Row],[Udlån/BNP (pct. af BNP)]]),IFERROR((Kreditvækst[[#This Row],[Udlån/BNP (pct. af BNP)]]/VLOOKUP(DATE(YEAR(Kreditvækst[[#This Row],[Dato]])-1,MONTH(Kreditvækst[[#This Row],[Dato]]),DAY(Kreditvækst[[#This Row],[Dato]])),Kreditvækst[[#All],[Dato]:[Udlån/BNP (pct. af BNP)]],2,FALSE)-1)*100,NA()),NA())</f>
        <v>-6.9321687741728315</v>
      </c>
      <c r="F164" s="4">
        <f>IFERROR((Kreditvækst[[#This Row],[Udlån til erhverv (mia. kr.)]]/VLOOKUP(DATE(YEAR(Kreditvækst[[#This Row],[Dato]])-1,MONTH(Kreditvækst[[#This Row],[Dato]])+1,1)-1,Kreditvækst[[Dato]:[Udlån til erhverv (mia. kr.)]],3,FALSE)-1)*100,NA())</f>
        <v>-7.2543309744769751</v>
      </c>
      <c r="G164" s="4">
        <f>IFERROR((Kreditvækst[[#This Row],[Udlån til husholdninger (mia. kr.)]]/VLOOKUP(DATE(YEAR(Kreditvækst[[#This Row],[Dato]])-1,MONTH(Kreditvækst[[#This Row],[Dato]])+1,1)-1,Kreditvækst[[Dato]:[Udlån til husholdninger (mia. kr.)]],4,FALSE)-1)*100,NA())</f>
        <v>-1.9894015353707273</v>
      </c>
    </row>
    <row r="165" spans="1:7" hidden="1" x14ac:dyDescent="0.25">
      <c r="A165" s="3">
        <v>34181</v>
      </c>
      <c r="B165" s="4"/>
      <c r="C165" s="4">
        <v>430.47123467837167</v>
      </c>
      <c r="D165" s="4">
        <v>641.86243448659059</v>
      </c>
      <c r="E165" s="4"/>
      <c r="F165" s="4">
        <f>IFERROR((Kreditvækst[[#This Row],[Udlån til erhverv (mia. kr.)]]/VLOOKUP(DATE(YEAR(Kreditvækst[[#This Row],[Dato]])-1,MONTH(Kreditvækst[[#This Row],[Dato]])+1,1)-1,Kreditvækst[[Dato]:[Udlån til erhverv (mia. kr.)]],3,FALSE)-1)*100,NA())</f>
        <v>-6.1585999922325723</v>
      </c>
      <c r="G165" s="4">
        <f>IFERROR((Kreditvækst[[#This Row],[Udlån til husholdninger (mia. kr.)]]/VLOOKUP(DATE(YEAR(Kreditvækst[[#This Row],[Dato]])-1,MONTH(Kreditvækst[[#This Row],[Dato]])+1,1)-1,Kreditvækst[[Dato]:[Udlån til husholdninger (mia. kr.)]],4,FALSE)-1)*100,NA())</f>
        <v>-1.6286163792746056</v>
      </c>
    </row>
    <row r="166" spans="1:7" hidden="1" x14ac:dyDescent="0.25">
      <c r="A166" s="3">
        <v>34212</v>
      </c>
      <c r="B166" s="4"/>
      <c r="C166" s="4">
        <v>435.27703236398213</v>
      </c>
      <c r="D166" s="4">
        <v>645.15666876912121</v>
      </c>
      <c r="E166" s="4"/>
      <c r="F166" s="4">
        <f>IFERROR((Kreditvækst[[#This Row],[Udlån til erhverv (mia. kr.)]]/VLOOKUP(DATE(YEAR(Kreditvækst[[#This Row],[Dato]])-1,MONTH(Kreditvækst[[#This Row],[Dato]])+1,1)-1,Kreditvækst[[Dato]:[Udlån til erhverv (mia. kr.)]],3,FALSE)-1)*100,NA())</f>
        <v>-5.0616583782781337</v>
      </c>
      <c r="G166" s="4">
        <f>IFERROR((Kreditvækst[[#This Row],[Udlån til husholdninger (mia. kr.)]]/VLOOKUP(DATE(YEAR(Kreditvækst[[#This Row],[Dato]])-1,MONTH(Kreditvækst[[#This Row],[Dato]])+1,1)-1,Kreditvækst[[Dato]:[Udlån til husholdninger (mia. kr.)]],4,FALSE)-1)*100,NA())</f>
        <v>-1.1177985889383568</v>
      </c>
    </row>
    <row r="167" spans="1:7" x14ac:dyDescent="0.25">
      <c r="A167" s="3">
        <v>34242</v>
      </c>
      <c r="B167" s="4">
        <v>151.49773349130442</v>
      </c>
      <c r="C167" s="4">
        <v>429.18059386077891</v>
      </c>
      <c r="D167" s="4">
        <v>653.42716457819415</v>
      </c>
      <c r="E167" s="4">
        <f>IF(ISNUMBER(Kreditvækst[[#This Row],[Udlån/BNP (pct. af BNP)]]),IFERROR((Kreditvækst[[#This Row],[Udlån/BNP (pct. af BNP)]]/VLOOKUP(DATE(YEAR(Kreditvækst[[#This Row],[Dato]])-1,MONTH(Kreditvækst[[#This Row],[Dato]]),DAY(Kreditvækst[[#This Row],[Dato]])),Kreditvækst[[#All],[Dato]:[Udlån/BNP (pct. af BNP)]],2,FALSE)-1)*100,NA()),NA())</f>
        <v>-5.3301207387837284</v>
      </c>
      <c r="F167" s="4">
        <f>IFERROR((Kreditvækst[[#This Row],[Udlån til erhverv (mia. kr.)]]/VLOOKUP(DATE(YEAR(Kreditvækst[[#This Row],[Dato]])-1,MONTH(Kreditvækst[[#This Row],[Dato]])+1,1)-1,Kreditvækst[[Dato]:[Udlån til erhverv (mia. kr.)]],3,FALSE)-1)*100,NA())</f>
        <v>-6.6669547060322802</v>
      </c>
      <c r="G167" s="4">
        <f>IFERROR((Kreditvækst[[#This Row],[Udlån til husholdninger (mia. kr.)]]/VLOOKUP(DATE(YEAR(Kreditvækst[[#This Row],[Dato]])-1,MONTH(Kreditvækst[[#This Row],[Dato]])+1,1)-1,Kreditvækst[[Dato]:[Udlån til husholdninger (mia. kr.)]],4,FALSE)-1)*100,NA())</f>
        <v>-0.85934290546504366</v>
      </c>
    </row>
    <row r="168" spans="1:7" hidden="1" x14ac:dyDescent="0.25">
      <c r="A168" s="3">
        <v>34273</v>
      </c>
      <c r="B168" s="4"/>
      <c r="C168" s="4">
        <v>418.50324408127074</v>
      </c>
      <c r="D168" s="4">
        <v>652.63749962348129</v>
      </c>
      <c r="E168" s="4"/>
      <c r="F168" s="4">
        <f>IFERROR((Kreditvækst[[#This Row],[Udlån til erhverv (mia. kr.)]]/VLOOKUP(DATE(YEAR(Kreditvækst[[#This Row],[Dato]])-1,MONTH(Kreditvækst[[#This Row],[Dato]])+1,1)-1,Kreditvækst[[Dato]:[Udlån til erhverv (mia. kr.)]],3,FALSE)-1)*100,NA())</f>
        <v>-7.2574499819782474</v>
      </c>
      <c r="G168" s="4">
        <f>IFERROR((Kreditvækst[[#This Row],[Udlån til husholdninger (mia. kr.)]]/VLOOKUP(DATE(YEAR(Kreditvækst[[#This Row],[Dato]])-1,MONTH(Kreditvækst[[#This Row],[Dato]])+1,1)-1,Kreditvækst[[Dato]:[Udlån til husholdninger (mia. kr.)]],4,FALSE)-1)*100,NA())</f>
        <v>-0.1621857198086829</v>
      </c>
    </row>
    <row r="169" spans="1:7" hidden="1" x14ac:dyDescent="0.25">
      <c r="A169" s="3">
        <v>34303</v>
      </c>
      <c r="B169" s="4"/>
      <c r="C169" s="4">
        <v>414.39490005108337</v>
      </c>
      <c r="D169" s="4">
        <v>654.58829640073463</v>
      </c>
      <c r="E169" s="4"/>
      <c r="F169" s="4">
        <f>IFERROR((Kreditvækst[[#This Row],[Udlån til erhverv (mia. kr.)]]/VLOOKUP(DATE(YEAR(Kreditvækst[[#This Row],[Dato]])-1,MONTH(Kreditvækst[[#This Row],[Dato]])+1,1)-1,Kreditvækst[[Dato]:[Udlån til erhverv (mia. kr.)]],3,FALSE)-1)*100,NA())</f>
        <v>-8.5372787580806353</v>
      </c>
      <c r="G169" s="4">
        <f>IFERROR((Kreditvækst[[#This Row],[Udlån til husholdninger (mia. kr.)]]/VLOOKUP(DATE(YEAR(Kreditvækst[[#This Row],[Dato]])-1,MONTH(Kreditvækst[[#This Row],[Dato]])+1,1)-1,Kreditvækst[[Dato]:[Udlån til husholdninger (mia. kr.)]],4,FALSE)-1)*100,NA())</f>
        <v>0.15218072681695283</v>
      </c>
    </row>
    <row r="170" spans="1:7" x14ac:dyDescent="0.25">
      <c r="A170" s="3">
        <v>34334</v>
      </c>
      <c r="B170" s="4">
        <v>149.7512600850684</v>
      </c>
      <c r="C170" s="4">
        <v>410.09680580233317</v>
      </c>
      <c r="D170" s="4">
        <v>673.50453217856625</v>
      </c>
      <c r="E170" s="4">
        <f>IF(ISNUMBER(Kreditvækst[[#This Row],[Udlån/BNP (pct. af BNP)]]),IFERROR((Kreditvækst[[#This Row],[Udlån/BNP (pct. af BNP)]]/VLOOKUP(DATE(YEAR(Kreditvækst[[#This Row],[Dato]])-1,MONTH(Kreditvækst[[#This Row],[Dato]]),DAY(Kreditvækst[[#This Row],[Dato]])),Kreditvækst[[#All],[Dato]:[Udlån/BNP (pct. af BNP)]],2,FALSE)-1)*100,NA()),NA())</f>
        <v>-3.8835491935538258</v>
      </c>
      <c r="F170" s="4">
        <f>IFERROR((Kreditvækst[[#This Row],[Udlån til erhverv (mia. kr.)]]/VLOOKUP(DATE(YEAR(Kreditvækst[[#This Row],[Dato]])-1,MONTH(Kreditvækst[[#This Row],[Dato]])+1,1)-1,Kreditvækst[[Dato]:[Udlån til erhverv (mia. kr.)]],3,FALSE)-1)*100,NA())</f>
        <v>-8.2989158956375153</v>
      </c>
      <c r="G170" s="4">
        <f>IFERROR((Kreditvækst[[#This Row],[Udlån til husholdninger (mia. kr.)]]/VLOOKUP(DATE(YEAR(Kreditvækst[[#This Row],[Dato]])-1,MONTH(Kreditvækst[[#This Row],[Dato]])+1,1)-1,Kreditvækst[[Dato]:[Udlån til husholdninger (mia. kr.)]],4,FALSE)-1)*100,NA())</f>
        <v>1.9524722270951367</v>
      </c>
    </row>
    <row r="171" spans="1:7" hidden="1" x14ac:dyDescent="0.25">
      <c r="A171" s="3">
        <v>34365</v>
      </c>
      <c r="B171" s="4"/>
      <c r="C171" s="4">
        <v>406.49553040994465</v>
      </c>
      <c r="D171" s="4">
        <v>666.67288162748696</v>
      </c>
      <c r="E171" s="4"/>
      <c r="F171" s="4">
        <f>IFERROR((Kreditvækst[[#This Row],[Udlån til erhverv (mia. kr.)]]/VLOOKUP(DATE(YEAR(Kreditvækst[[#This Row],[Dato]])-1,MONTH(Kreditvækst[[#This Row],[Dato]])+1,1)-1,Kreditvækst[[Dato]:[Udlån til erhverv (mia. kr.)]],3,FALSE)-1)*100,NA())</f>
        <v>-7.8642909526215998</v>
      </c>
      <c r="G171" s="4">
        <f>IFERROR((Kreditvækst[[#This Row],[Udlån til husholdninger (mia. kr.)]]/VLOOKUP(DATE(YEAR(Kreditvækst[[#This Row],[Dato]])-1,MONTH(Kreditvækst[[#This Row],[Dato]])+1,1)-1,Kreditvækst[[Dato]:[Udlån til husholdninger (mia. kr.)]],4,FALSE)-1)*100,NA())</f>
        <v>1.8953753260662509</v>
      </c>
    </row>
    <row r="172" spans="1:7" hidden="1" x14ac:dyDescent="0.25">
      <c r="A172" s="3">
        <v>34393</v>
      </c>
      <c r="B172" s="4"/>
      <c r="C172" s="4">
        <v>413.23767230577107</v>
      </c>
      <c r="D172" s="4">
        <v>674.0202341335721</v>
      </c>
      <c r="E172" s="4"/>
      <c r="F172" s="4">
        <f>IFERROR((Kreditvækst[[#This Row],[Udlån til erhverv (mia. kr.)]]/VLOOKUP(DATE(YEAR(Kreditvækst[[#This Row],[Dato]])-1,MONTH(Kreditvækst[[#This Row],[Dato]])+1,1)-1,Kreditvækst[[Dato]:[Udlån til erhverv (mia. kr.)]],3,FALSE)-1)*100,NA())</f>
        <v>-6.4523485776566076</v>
      </c>
      <c r="G172" s="4">
        <f>IFERROR((Kreditvækst[[#This Row],[Udlån til husholdninger (mia. kr.)]]/VLOOKUP(DATE(YEAR(Kreditvækst[[#This Row],[Dato]])-1,MONTH(Kreditvækst[[#This Row],[Dato]])+1,1)-1,Kreditvækst[[Dato]:[Udlån til husholdninger (mia. kr.)]],4,FALSE)-1)*100,NA())</f>
        <v>3.2002915452229885</v>
      </c>
    </row>
    <row r="173" spans="1:7" x14ac:dyDescent="0.25">
      <c r="A173" s="3">
        <v>34424</v>
      </c>
      <c r="B173" s="4">
        <v>149.59731013066622</v>
      </c>
      <c r="C173" s="4">
        <v>412.00125612759228</v>
      </c>
      <c r="D173" s="4">
        <v>683.87248473242721</v>
      </c>
      <c r="E173" s="4">
        <f>IF(ISNUMBER(Kreditvækst[[#This Row],[Udlån/BNP (pct. af BNP)]]),IFERROR((Kreditvækst[[#This Row],[Udlån/BNP (pct. af BNP)]]/VLOOKUP(DATE(YEAR(Kreditvækst[[#This Row],[Dato]])-1,MONTH(Kreditvækst[[#This Row],[Dato]]),DAY(Kreditvækst[[#This Row],[Dato]])),Kreditvækst[[#All],[Dato]:[Udlån/BNP (pct. af BNP)]],2,FALSE)-1)*100,NA()),NA())</f>
        <v>-2.4603423109269218</v>
      </c>
      <c r="F173" s="4">
        <f>IFERROR((Kreditvækst[[#This Row],[Udlån til erhverv (mia. kr.)]]/VLOOKUP(DATE(YEAR(Kreditvækst[[#This Row],[Dato]])-1,MONTH(Kreditvækst[[#This Row],[Dato]])+1,1)-1,Kreditvækst[[Dato]:[Udlån til erhverv (mia. kr.)]],3,FALSE)-1)*100,NA())</f>
        <v>-6.5398777258809933</v>
      </c>
      <c r="G173" s="4">
        <f>IFERROR((Kreditvækst[[#This Row],[Udlån til husholdninger (mia. kr.)]]/VLOOKUP(DATE(YEAR(Kreditvækst[[#This Row],[Dato]])-1,MONTH(Kreditvækst[[#This Row],[Dato]])+1,1)-1,Kreditvækst[[Dato]:[Udlån til husholdninger (mia. kr.)]],4,FALSE)-1)*100,NA())</f>
        <v>5.4155517725575475</v>
      </c>
    </row>
    <row r="174" spans="1:7" hidden="1" x14ac:dyDescent="0.25">
      <c r="A174" s="3">
        <v>34454</v>
      </c>
      <c r="B174" s="4"/>
      <c r="C174" s="4">
        <v>402.38072046302506</v>
      </c>
      <c r="D174" s="4">
        <v>672.34145632912191</v>
      </c>
      <c r="E174" s="4"/>
      <c r="F174" s="4">
        <f>IFERROR((Kreditvækst[[#This Row],[Udlån til erhverv (mia. kr.)]]/VLOOKUP(DATE(YEAR(Kreditvækst[[#This Row],[Dato]])-1,MONTH(Kreditvækst[[#This Row],[Dato]])+1,1)-1,Kreditvækst[[Dato]:[Udlån til erhverv (mia. kr.)]],3,FALSE)-1)*100,NA())</f>
        <v>-7.4639474877020939</v>
      </c>
      <c r="G174" s="4">
        <f>IFERROR((Kreditvækst[[#This Row],[Udlån til husholdninger (mia. kr.)]]/VLOOKUP(DATE(YEAR(Kreditvækst[[#This Row],[Dato]])-1,MONTH(Kreditvækst[[#This Row],[Dato]])+1,1)-1,Kreditvækst[[Dato]:[Udlån til husholdninger (mia. kr.)]],4,FALSE)-1)*100,NA())</f>
        <v>4.1239474786070041</v>
      </c>
    </row>
    <row r="175" spans="1:7" hidden="1" x14ac:dyDescent="0.25">
      <c r="A175" s="3">
        <v>34485</v>
      </c>
      <c r="B175" s="4"/>
      <c r="C175" s="4">
        <v>402.72611002644584</v>
      </c>
      <c r="D175" s="4">
        <v>677.23190877960621</v>
      </c>
      <c r="E175" s="4"/>
      <c r="F175" s="4">
        <f>IFERROR((Kreditvækst[[#This Row],[Udlån til erhverv (mia. kr.)]]/VLOOKUP(DATE(YEAR(Kreditvækst[[#This Row],[Dato]])-1,MONTH(Kreditvækst[[#This Row],[Dato]])+1,1)-1,Kreditvækst[[Dato]:[Udlån til erhverv (mia. kr.)]],3,FALSE)-1)*100,NA())</f>
        <v>-7.7575960742668704</v>
      </c>
      <c r="G175" s="4">
        <f>IFERROR((Kreditvækst[[#This Row],[Udlån til husholdninger (mia. kr.)]]/VLOOKUP(DATE(YEAR(Kreditvækst[[#This Row],[Dato]])-1,MONTH(Kreditvækst[[#This Row],[Dato]])+1,1)-1,Kreditvækst[[Dato]:[Udlån til husholdninger (mia. kr.)]],4,FALSE)-1)*100,NA())</f>
        <v>4.8517591787405889</v>
      </c>
    </row>
    <row r="176" spans="1:7" x14ac:dyDescent="0.25">
      <c r="A176" s="3">
        <v>34515</v>
      </c>
      <c r="B176" s="4">
        <v>145.9162391363524</v>
      </c>
      <c r="C176" s="4">
        <v>406.41938702081814</v>
      </c>
      <c r="D176" s="4">
        <v>687.32811852302109</v>
      </c>
      <c r="E176" s="4">
        <f>IF(ISNUMBER(Kreditvækst[[#This Row],[Udlån/BNP (pct. af BNP)]]),IFERROR((Kreditvækst[[#This Row],[Udlån/BNP (pct. af BNP)]]/VLOOKUP(DATE(YEAR(Kreditvækst[[#This Row],[Dato]])-1,MONTH(Kreditvækst[[#This Row],[Dato]]),DAY(Kreditvækst[[#This Row],[Dato]])),Kreditvækst[[#All],[Dato]:[Udlån/BNP (pct. af BNP)]],2,FALSE)-1)*100,NA()),NA())</f>
        <v>-4.3291733703876289</v>
      </c>
      <c r="F176" s="4">
        <f>IFERROR((Kreditvækst[[#This Row],[Udlån til erhverv (mia. kr.)]]/VLOOKUP(DATE(YEAR(Kreditvækst[[#This Row],[Dato]])-1,MONTH(Kreditvækst[[#This Row],[Dato]])+1,1)-1,Kreditvækst[[Dato]:[Udlån til erhverv (mia. kr.)]],3,FALSE)-1)*100,NA())</f>
        <v>-7.1633406454266186</v>
      </c>
      <c r="G176" s="4">
        <f>IFERROR((Kreditvækst[[#This Row],[Udlån til husholdninger (mia. kr.)]]/VLOOKUP(DATE(YEAR(Kreditvækst[[#This Row],[Dato]])-1,MONTH(Kreditvækst[[#This Row],[Dato]])+1,1)-1,Kreditvækst[[Dato]:[Udlån til husholdninger (mia. kr.)]],4,FALSE)-1)*100,NA())</f>
        <v>6.0657299250502561</v>
      </c>
    </row>
    <row r="177" spans="1:7" hidden="1" x14ac:dyDescent="0.25">
      <c r="A177" s="3">
        <v>34546</v>
      </c>
      <c r="B177" s="4"/>
      <c r="C177" s="4">
        <v>395.02254020892269</v>
      </c>
      <c r="D177" s="4">
        <v>672.48433948487354</v>
      </c>
      <c r="E177" s="4"/>
      <c r="F177" s="4">
        <f>IFERROR((Kreditvækst[[#This Row],[Udlån til erhverv (mia. kr.)]]/VLOOKUP(DATE(YEAR(Kreditvækst[[#This Row],[Dato]])-1,MONTH(Kreditvækst[[#This Row],[Dato]])+1,1)-1,Kreditvækst[[Dato]:[Udlån til erhverv (mia. kr.)]],3,FALSE)-1)*100,NA())</f>
        <v>-8.2348578984457799</v>
      </c>
      <c r="G177" s="4">
        <f>IFERROR((Kreditvækst[[#This Row],[Udlån til husholdninger (mia. kr.)]]/VLOOKUP(DATE(YEAR(Kreditvækst[[#This Row],[Dato]])-1,MONTH(Kreditvækst[[#This Row],[Dato]])+1,1)-1,Kreditvækst[[Dato]:[Udlån til husholdninger (mia. kr.)]],4,FALSE)-1)*100,NA())</f>
        <v>4.7707894017472219</v>
      </c>
    </row>
    <row r="178" spans="1:7" hidden="1" x14ac:dyDescent="0.25">
      <c r="A178" s="3">
        <v>34577</v>
      </c>
      <c r="B178" s="4"/>
      <c r="C178" s="4">
        <v>397.5008320237115</v>
      </c>
      <c r="D178" s="4">
        <v>675.22142335245519</v>
      </c>
      <c r="E178" s="4"/>
      <c r="F178" s="4">
        <f>IFERROR((Kreditvækst[[#This Row],[Udlån til erhverv (mia. kr.)]]/VLOOKUP(DATE(YEAR(Kreditvækst[[#This Row],[Dato]])-1,MONTH(Kreditvækst[[#This Row],[Dato]])+1,1)-1,Kreditvækst[[Dato]:[Udlån til erhverv (mia. kr.)]],3,FALSE)-1)*100,NA())</f>
        <v>-8.6786569314509237</v>
      </c>
      <c r="G178" s="4">
        <f>IFERROR((Kreditvækst[[#This Row],[Udlån til husholdninger (mia. kr.)]]/VLOOKUP(DATE(YEAR(Kreditvækst[[#This Row],[Dato]])-1,MONTH(Kreditvækst[[#This Row],[Dato]])+1,1)-1,Kreditvækst[[Dato]:[Udlån til husholdninger (mia. kr.)]],4,FALSE)-1)*100,NA())</f>
        <v>4.6600703424013012</v>
      </c>
    </row>
    <row r="179" spans="1:7" x14ac:dyDescent="0.25">
      <c r="A179" s="3">
        <v>34607</v>
      </c>
      <c r="B179" s="4">
        <v>141.46462882127281</v>
      </c>
      <c r="C179" s="4">
        <v>394.09690840422797</v>
      </c>
      <c r="D179" s="4">
        <v>686.64634695807911</v>
      </c>
      <c r="E179" s="4">
        <f>IF(ISNUMBER(Kreditvækst[[#This Row],[Udlån/BNP (pct. af BNP)]]),IFERROR((Kreditvækst[[#This Row],[Udlån/BNP (pct. af BNP)]]/VLOOKUP(DATE(YEAR(Kreditvækst[[#This Row],[Dato]])-1,MONTH(Kreditvækst[[#This Row],[Dato]]),DAY(Kreditvækst[[#This Row],[Dato]])),Kreditvækst[[#All],[Dato]:[Udlån/BNP (pct. af BNP)]],2,FALSE)-1)*100,NA()),NA())</f>
        <v>-6.6226104106088641</v>
      </c>
      <c r="F179" s="4">
        <f>IFERROR((Kreditvækst[[#This Row],[Udlån til erhverv (mia. kr.)]]/VLOOKUP(DATE(YEAR(Kreditvækst[[#This Row],[Dato]])-1,MONTH(Kreditvækst[[#This Row],[Dato]])+1,1)-1,Kreditvækst[[Dato]:[Udlån til erhverv (mia. kr.)]],3,FALSE)-1)*100,NA())</f>
        <v>-8.1745740507390359</v>
      </c>
      <c r="G179" s="4">
        <f>IFERROR((Kreditvækst[[#This Row],[Udlån til husholdninger (mia. kr.)]]/VLOOKUP(DATE(YEAR(Kreditvækst[[#This Row],[Dato]])-1,MONTH(Kreditvækst[[#This Row],[Dato]])+1,1)-1,Kreditvækst[[Dato]:[Udlån til husholdninger (mia. kr.)]],4,FALSE)-1)*100,NA())</f>
        <v>5.0838385945170872</v>
      </c>
    </row>
    <row r="180" spans="1:7" hidden="1" x14ac:dyDescent="0.25">
      <c r="A180" s="3">
        <v>34638</v>
      </c>
      <c r="B180" s="4"/>
      <c r="C180" s="4">
        <v>388.02969775746351</v>
      </c>
      <c r="D180" s="4">
        <v>677.90398830722927</v>
      </c>
      <c r="E180" s="4"/>
      <c r="F180" s="4">
        <f>IFERROR((Kreditvækst[[#This Row],[Udlån til erhverv (mia. kr.)]]/VLOOKUP(DATE(YEAR(Kreditvækst[[#This Row],[Dato]])-1,MONTH(Kreditvækst[[#This Row],[Dato]])+1,1)-1,Kreditvækst[[Dato]:[Udlån til erhverv (mia. kr.)]],3,FALSE)-1)*100,NA())</f>
        <v>-7.2815555804603189</v>
      </c>
      <c r="G180" s="4">
        <f>IFERROR((Kreditvækst[[#This Row],[Udlån til husholdninger (mia. kr.)]]/VLOOKUP(DATE(YEAR(Kreditvækst[[#This Row],[Dato]])-1,MONTH(Kreditvækst[[#This Row],[Dato]])+1,1)-1,Kreditvækst[[Dato]:[Udlån til husholdninger (mia. kr.)]],4,FALSE)-1)*100,NA())</f>
        <v>3.8714429830226882</v>
      </c>
    </row>
    <row r="181" spans="1:7" hidden="1" x14ac:dyDescent="0.25">
      <c r="A181" s="3">
        <v>34668</v>
      </c>
      <c r="B181" s="4"/>
      <c r="C181" s="4">
        <v>389.23543765232171</v>
      </c>
      <c r="D181" s="4">
        <v>678.915161901121</v>
      </c>
      <c r="E181" s="4"/>
      <c r="F181" s="4">
        <f>IFERROR((Kreditvækst[[#This Row],[Udlån til erhverv (mia. kr.)]]/VLOOKUP(DATE(YEAR(Kreditvækst[[#This Row],[Dato]])-1,MONTH(Kreditvækst[[#This Row],[Dato]])+1,1)-1,Kreditvækst[[Dato]:[Udlån til erhverv (mia. kr.)]],3,FALSE)-1)*100,NA())</f>
        <v>-6.0713735607412662</v>
      </c>
      <c r="G181" s="4">
        <f>IFERROR((Kreditvækst[[#This Row],[Udlån til husholdninger (mia. kr.)]]/VLOOKUP(DATE(YEAR(Kreditvækst[[#This Row],[Dato]])-1,MONTH(Kreditvækst[[#This Row],[Dato]])+1,1)-1,Kreditvækst[[Dato]:[Udlån til husholdninger (mia. kr.)]],4,FALSE)-1)*100,NA())</f>
        <v>3.7163612050731931</v>
      </c>
    </row>
    <row r="182" spans="1:7" x14ac:dyDescent="0.25">
      <c r="A182" s="3">
        <v>34699</v>
      </c>
      <c r="B182" s="4">
        <v>138.14583437104301</v>
      </c>
      <c r="C182" s="4">
        <v>389.71274614082068</v>
      </c>
      <c r="D182" s="4">
        <v>688.5888390069565</v>
      </c>
      <c r="E182" s="4">
        <f>IF(ISNUMBER(Kreditvækst[[#This Row],[Udlån/BNP (pct. af BNP)]]),IFERROR((Kreditvækst[[#This Row],[Udlån/BNP (pct. af BNP)]]/VLOOKUP(DATE(YEAR(Kreditvækst[[#This Row],[Dato]])-1,MONTH(Kreditvækst[[#This Row],[Dato]]),DAY(Kreditvækst[[#This Row],[Dato]])),Kreditvækst[[#All],[Dato]:[Udlån/BNP (pct. af BNP)]],2,FALSE)-1)*100,NA()),NA())</f>
        <v>-7.7498017094699279</v>
      </c>
      <c r="F182" s="4">
        <f>IFERROR((Kreditvækst[[#This Row],[Udlån til erhverv (mia. kr.)]]/VLOOKUP(DATE(YEAR(Kreditvækst[[#This Row],[Dato]])-1,MONTH(Kreditvækst[[#This Row],[Dato]])+1,1)-1,Kreditvækst[[Dato]:[Udlån til erhverv (mia. kr.)]],3,FALSE)-1)*100,NA())</f>
        <v>-4.9705482639963776</v>
      </c>
      <c r="G182" s="4">
        <f>IFERROR((Kreditvækst[[#This Row],[Udlån til husholdninger (mia. kr.)]]/VLOOKUP(DATE(YEAR(Kreditvækst[[#This Row],[Dato]])-1,MONTH(Kreditvækst[[#This Row],[Dato]])+1,1)-1,Kreditvækst[[Dato]:[Udlån til husholdninger (mia. kr.)]],4,FALSE)-1)*100,NA())</f>
        <v>2.2396741384348884</v>
      </c>
    </row>
    <row r="183" spans="1:7" hidden="1" x14ac:dyDescent="0.25">
      <c r="A183" s="3">
        <v>34730</v>
      </c>
      <c r="B183" s="4"/>
      <c r="C183" s="4">
        <v>384.10325027381793</v>
      </c>
      <c r="D183" s="4">
        <v>680.40039749626692</v>
      </c>
      <c r="E183" s="4"/>
      <c r="F183" s="4">
        <f>IFERROR((Kreditvækst[[#This Row],[Udlån til erhverv (mia. kr.)]]/VLOOKUP(DATE(YEAR(Kreditvækst[[#This Row],[Dato]])-1,MONTH(Kreditvækst[[#This Row],[Dato]])+1,1)-1,Kreditvækst[[Dato]:[Udlån til erhverv (mia. kr.)]],3,FALSE)-1)*100,NA())</f>
        <v>-5.5086165679471115</v>
      </c>
      <c r="G183" s="4">
        <f>IFERROR((Kreditvækst[[#This Row],[Udlån til husholdninger (mia. kr.)]]/VLOOKUP(DATE(YEAR(Kreditvækst[[#This Row],[Dato]])-1,MONTH(Kreditvækst[[#This Row],[Dato]])+1,1)-1,Kreditvækst[[Dato]:[Udlån til husholdninger (mia. kr.)]],4,FALSE)-1)*100,NA())</f>
        <v>2.0591081844019588</v>
      </c>
    </row>
    <row r="184" spans="1:7" hidden="1" x14ac:dyDescent="0.25">
      <c r="A184" s="3">
        <v>34758</v>
      </c>
      <c r="B184" s="4"/>
      <c r="C184" s="4">
        <v>386.81668387525565</v>
      </c>
      <c r="D184" s="4">
        <v>684.16973057087444</v>
      </c>
      <c r="E184" s="4"/>
      <c r="F184" s="4">
        <f>IFERROR((Kreditvækst[[#This Row],[Udlån til erhverv (mia. kr.)]]/VLOOKUP(DATE(YEAR(Kreditvækst[[#This Row],[Dato]])-1,MONTH(Kreditvækst[[#This Row],[Dato]])+1,1)-1,Kreditvækst[[Dato]:[Udlån til erhverv (mia. kr.)]],3,FALSE)-1)*100,NA())</f>
        <v>-6.3936543546701312</v>
      </c>
      <c r="G184" s="4">
        <f>IFERROR((Kreditvækst[[#This Row],[Udlån til husholdninger (mia. kr.)]]/VLOOKUP(DATE(YEAR(Kreditvækst[[#This Row],[Dato]])-1,MONTH(Kreditvækst[[#This Row],[Dato]])+1,1)-1,Kreditvækst[[Dato]:[Udlån til husholdninger (mia. kr.)]],4,FALSE)-1)*100,NA())</f>
        <v>1.5058147995140159</v>
      </c>
    </row>
    <row r="185" spans="1:7" x14ac:dyDescent="0.25">
      <c r="A185" s="3">
        <v>34789</v>
      </c>
      <c r="B185" s="4">
        <v>136.35153987229756</v>
      </c>
      <c r="C185" s="4">
        <v>389.86022785577381</v>
      </c>
      <c r="D185" s="4">
        <v>692.20723599625489</v>
      </c>
      <c r="E185" s="4">
        <f>IF(ISNUMBER(Kreditvækst[[#This Row],[Udlån/BNP (pct. af BNP)]]),IFERROR((Kreditvækst[[#This Row],[Udlån/BNP (pct. af BNP)]]/VLOOKUP(DATE(YEAR(Kreditvækst[[#This Row],[Dato]])-1,MONTH(Kreditvækst[[#This Row],[Dato]]),DAY(Kreditvækst[[#This Row],[Dato]])),Kreditvækst[[#All],[Dato]:[Udlån/BNP (pct. af BNP)]],2,FALSE)-1)*100,NA()),NA())</f>
        <v>-8.8542837079083174</v>
      </c>
      <c r="F185" s="4">
        <f>IFERROR((Kreditvækst[[#This Row],[Udlån til erhverv (mia. kr.)]]/VLOOKUP(DATE(YEAR(Kreditvækst[[#This Row],[Dato]])-1,MONTH(Kreditvækst[[#This Row],[Dato]])+1,1)-1,Kreditvækst[[Dato]:[Udlån til erhverv (mia. kr.)]],3,FALSE)-1)*100,NA())</f>
        <v>-5.3740196037076249</v>
      </c>
      <c r="G185" s="4">
        <f>IFERROR((Kreditvækst[[#This Row],[Udlån til husholdninger (mia. kr.)]]/VLOOKUP(DATE(YEAR(Kreditvækst[[#This Row],[Dato]])-1,MONTH(Kreditvækst[[#This Row],[Dato]])+1,1)-1,Kreditvækst[[Dato]:[Udlån til husholdninger (mia. kr.)]],4,FALSE)-1)*100,NA())</f>
        <v>1.2187580945135945</v>
      </c>
    </row>
    <row r="186" spans="1:7" hidden="1" x14ac:dyDescent="0.25">
      <c r="A186" s="3">
        <v>34819</v>
      </c>
      <c r="B186" s="4"/>
      <c r="C186" s="4">
        <v>384.71383103573726</v>
      </c>
      <c r="D186" s="4">
        <v>684.45864576291444</v>
      </c>
      <c r="E186" s="4"/>
      <c r="F186" s="4">
        <f>IFERROR((Kreditvækst[[#This Row],[Udlån til erhverv (mia. kr.)]]/VLOOKUP(DATE(YEAR(Kreditvækst[[#This Row],[Dato]])-1,MONTH(Kreditvækst[[#This Row],[Dato]])+1,1)-1,Kreditvækst[[Dato]:[Udlån til erhverv (mia. kr.)]],3,FALSE)-1)*100,NA())</f>
        <v>-4.3905904355850511</v>
      </c>
      <c r="G186" s="4">
        <f>IFERROR((Kreditvækst[[#This Row],[Udlån til husholdninger (mia. kr.)]]/VLOOKUP(DATE(YEAR(Kreditvækst[[#This Row],[Dato]])-1,MONTH(Kreditvækst[[#This Row],[Dato]])+1,1)-1,Kreditvækst[[Dato]:[Udlån til husholdninger (mia. kr.)]],4,FALSE)-1)*100,NA())</f>
        <v>1.8022374374994543</v>
      </c>
    </row>
    <row r="187" spans="1:7" hidden="1" x14ac:dyDescent="0.25">
      <c r="A187" s="3">
        <v>34850</v>
      </c>
      <c r="B187" s="4"/>
      <c r="C187" s="4">
        <v>387.54566069084478</v>
      </c>
      <c r="D187" s="4">
        <v>689.23567395440432</v>
      </c>
      <c r="E187" s="4"/>
      <c r="F187" s="4">
        <f>IFERROR((Kreditvækst[[#This Row],[Udlån til erhverv (mia. kr.)]]/VLOOKUP(DATE(YEAR(Kreditvækst[[#This Row],[Dato]])-1,MONTH(Kreditvækst[[#This Row],[Dato]])+1,1)-1,Kreditvækst[[Dato]:[Udlån til erhverv (mia. kr.)]],3,FALSE)-1)*100,NA())</f>
        <v>-3.7694226814854903</v>
      </c>
      <c r="G187" s="4">
        <f>IFERROR((Kreditvækst[[#This Row],[Udlån til husholdninger (mia. kr.)]]/VLOOKUP(DATE(YEAR(Kreditvækst[[#This Row],[Dato]])-1,MONTH(Kreditvækst[[#This Row],[Dato]])+1,1)-1,Kreditvækst[[Dato]:[Udlån til husholdninger (mia. kr.)]],4,FALSE)-1)*100,NA())</f>
        <v>1.77247483752343</v>
      </c>
    </row>
    <row r="188" spans="1:7" x14ac:dyDescent="0.25">
      <c r="A188" s="3">
        <v>34880</v>
      </c>
      <c r="B188" s="4">
        <v>135.92968480348964</v>
      </c>
      <c r="C188" s="4">
        <v>389.06622523283261</v>
      </c>
      <c r="D188" s="4">
        <v>701.2973793137478</v>
      </c>
      <c r="E188" s="4">
        <f>IF(ISNUMBER(Kreditvækst[[#This Row],[Udlån/BNP (pct. af BNP)]]),IFERROR((Kreditvækst[[#This Row],[Udlån/BNP (pct. af BNP)]]/VLOOKUP(DATE(YEAR(Kreditvækst[[#This Row],[Dato]])-1,MONTH(Kreditvækst[[#This Row],[Dato]]),DAY(Kreditvækst[[#This Row],[Dato]])),Kreditvækst[[#All],[Dato]:[Udlån/BNP (pct. af BNP)]],2,FALSE)-1)*100,NA()),NA())</f>
        <v>-6.8440321598000953</v>
      </c>
      <c r="F188" s="4">
        <f>IFERROR((Kreditvækst[[#This Row],[Udlån til erhverv (mia. kr.)]]/VLOOKUP(DATE(YEAR(Kreditvækst[[#This Row],[Dato]])-1,MONTH(Kreditvækst[[#This Row],[Dato]])+1,1)-1,Kreditvækst[[Dato]:[Udlån til erhverv (mia. kr.)]],3,FALSE)-1)*100,NA())</f>
        <v>-4.2697672262117408</v>
      </c>
      <c r="G188" s="4">
        <f>IFERROR((Kreditvækst[[#This Row],[Udlån til husholdninger (mia. kr.)]]/VLOOKUP(DATE(YEAR(Kreditvækst[[#This Row],[Dato]])-1,MONTH(Kreditvækst[[#This Row],[Dato]])+1,1)-1,Kreditvækst[[Dato]:[Udlån til husholdninger (mia. kr.)]],4,FALSE)-1)*100,NA())</f>
        <v>2.0324005979480031</v>
      </c>
    </row>
    <row r="189" spans="1:7" hidden="1" x14ac:dyDescent="0.25">
      <c r="A189" s="3">
        <v>34911</v>
      </c>
      <c r="B189" s="4"/>
      <c r="C189" s="4">
        <v>382.13077972461099</v>
      </c>
      <c r="D189" s="4">
        <v>691.79041383758954</v>
      </c>
      <c r="E189" s="4"/>
      <c r="F189" s="4">
        <f>IFERROR((Kreditvækst[[#This Row],[Udlån til erhverv (mia. kr.)]]/VLOOKUP(DATE(YEAR(Kreditvækst[[#This Row],[Dato]])-1,MONTH(Kreditvækst[[#This Row],[Dato]])+1,1)-1,Kreditvækst[[Dato]:[Udlån til erhverv (mia. kr.)]],3,FALSE)-1)*100,NA())</f>
        <v>-3.2635506008070858</v>
      </c>
      <c r="G189" s="4">
        <f>IFERROR((Kreditvækst[[#This Row],[Udlån til husholdninger (mia. kr.)]]/VLOOKUP(DATE(YEAR(Kreditvækst[[#This Row],[Dato]])-1,MONTH(Kreditvækst[[#This Row],[Dato]])+1,1)-1,Kreditvækst[[Dato]:[Udlån til husholdninger (mia. kr.)]],4,FALSE)-1)*100,NA())</f>
        <v>2.8708585790272245</v>
      </c>
    </row>
    <row r="190" spans="1:7" hidden="1" x14ac:dyDescent="0.25">
      <c r="A190" s="3">
        <v>34942</v>
      </c>
      <c r="B190" s="4"/>
      <c r="C190" s="4">
        <v>386.55664406846086</v>
      </c>
      <c r="D190" s="4">
        <v>694.71465020754817</v>
      </c>
      <c r="E190" s="4"/>
      <c r="F190" s="4">
        <f>IFERROR((Kreditvækst[[#This Row],[Udlån til erhverv (mia. kr.)]]/VLOOKUP(DATE(YEAR(Kreditvækst[[#This Row],[Dato]])-1,MONTH(Kreditvækst[[#This Row],[Dato]])+1,1)-1,Kreditvækst[[Dato]:[Udlån til erhverv (mia. kr.)]],3,FALSE)-1)*100,NA())</f>
        <v>-2.7532490685699518</v>
      </c>
      <c r="G190" s="4">
        <f>IFERROR((Kreditvækst[[#This Row],[Udlån til husholdninger (mia. kr.)]]/VLOOKUP(DATE(YEAR(Kreditvækst[[#This Row],[Dato]])-1,MONTH(Kreditvækst[[#This Row],[Dato]])+1,1)-1,Kreditvækst[[Dato]:[Udlån til husholdninger (mia. kr.)]],4,FALSE)-1)*100,NA())</f>
        <v>2.8869384443268586</v>
      </c>
    </row>
    <row r="191" spans="1:7" x14ac:dyDescent="0.25">
      <c r="A191" s="3">
        <v>34972</v>
      </c>
      <c r="B191" s="4">
        <v>135.15451349607531</v>
      </c>
      <c r="C191" s="4">
        <v>390.59242733009955</v>
      </c>
      <c r="D191" s="4">
        <v>704.24327337101465</v>
      </c>
      <c r="E191" s="4">
        <f>IF(ISNUMBER(Kreditvækst[[#This Row],[Udlån/BNP (pct. af BNP)]]),IFERROR((Kreditvækst[[#This Row],[Udlån/BNP (pct. af BNP)]]/VLOOKUP(DATE(YEAR(Kreditvækst[[#This Row],[Dato]])-1,MONTH(Kreditvækst[[#This Row],[Dato]]),DAY(Kreditvækst[[#This Row],[Dato]])),Kreditvækst[[#All],[Dato]:[Udlån/BNP (pct. af BNP)]],2,FALSE)-1)*100,NA()),NA())</f>
        <v>-4.4605604791638331</v>
      </c>
      <c r="F191" s="4">
        <f>IFERROR((Kreditvækst[[#This Row],[Udlån til erhverv (mia. kr.)]]/VLOOKUP(DATE(YEAR(Kreditvækst[[#This Row],[Dato]])-1,MONTH(Kreditvækst[[#This Row],[Dato]])+1,1)-1,Kreditvækst[[Dato]:[Udlån til erhverv (mia. kr.)]],3,FALSE)-1)*100,NA())</f>
        <v>-0.8892434828577378</v>
      </c>
      <c r="G191" s="4">
        <f>IFERROR((Kreditvækst[[#This Row],[Udlån til husholdninger (mia. kr.)]]/VLOOKUP(DATE(YEAR(Kreditvækst[[#This Row],[Dato]])-1,MONTH(Kreditvækst[[#This Row],[Dato]])+1,1)-1,Kreditvækst[[Dato]:[Udlån til husholdninger (mia. kr.)]],4,FALSE)-1)*100,NA())</f>
        <v>2.5627350223141665</v>
      </c>
    </row>
    <row r="192" spans="1:7" hidden="1" x14ac:dyDescent="0.25">
      <c r="A192" s="3">
        <v>35003</v>
      </c>
      <c r="B192" s="4"/>
      <c r="C192" s="4">
        <v>383.76492935048816</v>
      </c>
      <c r="D192" s="4">
        <v>699.87995325746806</v>
      </c>
      <c r="E192" s="4"/>
      <c r="F192" s="4">
        <f>IFERROR((Kreditvækst[[#This Row],[Udlån til erhverv (mia. kr.)]]/VLOOKUP(DATE(YEAR(Kreditvækst[[#This Row],[Dato]])-1,MONTH(Kreditvækst[[#This Row],[Dato]])+1,1)-1,Kreditvækst[[Dato]:[Udlån til erhverv (mia. kr.)]],3,FALSE)-1)*100,NA())</f>
        <v>-1.0990829907150612</v>
      </c>
      <c r="G192" s="4">
        <f>IFERROR((Kreditvækst[[#This Row],[Udlån til husholdninger (mia. kr.)]]/VLOOKUP(DATE(YEAR(Kreditvækst[[#This Row],[Dato]])-1,MONTH(Kreditvækst[[#This Row],[Dato]])+1,1)-1,Kreditvækst[[Dato]:[Udlån til husholdninger (mia. kr.)]],4,FALSE)-1)*100,NA())</f>
        <v>3.2417518305378534</v>
      </c>
    </row>
    <row r="193" spans="1:7" hidden="1" x14ac:dyDescent="0.25">
      <c r="A193" s="3">
        <v>35033</v>
      </c>
      <c r="B193" s="4"/>
      <c r="C193" s="4">
        <v>389.36274747528671</v>
      </c>
      <c r="D193" s="4">
        <v>707.45214851482979</v>
      </c>
      <c r="E193" s="4"/>
      <c r="F193" s="4">
        <f>IFERROR((Kreditvækst[[#This Row],[Udlån til erhverv (mia. kr.)]]/VLOOKUP(DATE(YEAR(Kreditvækst[[#This Row],[Dato]])-1,MONTH(Kreditvækst[[#This Row],[Dato]])+1,1)-1,Kreditvækst[[Dato]:[Udlån til erhverv (mia. kr.)]],3,FALSE)-1)*100,NA())</f>
        <v>3.2707664988795848E-2</v>
      </c>
      <c r="G193" s="4">
        <f>IFERROR((Kreditvækst[[#This Row],[Udlån til husholdninger (mia. kr.)]]/VLOOKUP(DATE(YEAR(Kreditvækst[[#This Row],[Dato]])-1,MONTH(Kreditvækst[[#This Row],[Dato]])+1,1)-1,Kreditvækst[[Dato]:[Udlån til husholdninger (mia. kr.)]],4,FALSE)-1)*100,NA())</f>
        <v>4.2033214479698211</v>
      </c>
    </row>
    <row r="194" spans="1:7" x14ac:dyDescent="0.25">
      <c r="A194" s="3">
        <v>35064</v>
      </c>
      <c r="B194" s="4">
        <v>136.58927654762218</v>
      </c>
      <c r="C194" s="4">
        <v>395.56782905448938</v>
      </c>
      <c r="D194" s="4">
        <v>721.02104644986343</v>
      </c>
      <c r="E194" s="4">
        <f>IF(ISNUMBER(Kreditvækst[[#This Row],[Udlån/BNP (pct. af BNP)]]),IFERROR((Kreditvækst[[#This Row],[Udlån/BNP (pct. af BNP)]]/VLOOKUP(DATE(YEAR(Kreditvækst[[#This Row],[Dato]])-1,MONTH(Kreditvækst[[#This Row],[Dato]]),DAY(Kreditvækst[[#This Row],[Dato]])),Kreditvækst[[#All],[Dato]:[Udlån/BNP (pct. af BNP)]],2,FALSE)-1)*100,NA()),NA())</f>
        <v>-1.1267497355295641</v>
      </c>
      <c r="F194" s="4">
        <f>IFERROR((Kreditvækst[[#This Row],[Udlån til erhverv (mia. kr.)]]/VLOOKUP(DATE(YEAR(Kreditvækst[[#This Row],[Dato]])-1,MONTH(Kreditvækst[[#This Row],[Dato]])+1,1)-1,Kreditvækst[[Dato]:[Udlån til erhverv (mia. kr.)]],3,FALSE)-1)*100,NA())</f>
        <v>1.5024099087467269</v>
      </c>
      <c r="G194" s="4">
        <f>IFERROR((Kreditvækst[[#This Row],[Udlån til husholdninger (mia. kr.)]]/VLOOKUP(DATE(YEAR(Kreditvækst[[#This Row],[Dato]])-1,MONTH(Kreditvækst[[#This Row],[Dato]])+1,1)-1,Kreditvækst[[Dato]:[Udlån til husholdninger (mia. kr.)]],4,FALSE)-1)*100,NA())</f>
        <v>4.7099525298258893</v>
      </c>
    </row>
    <row r="195" spans="1:7" hidden="1" x14ac:dyDescent="0.25">
      <c r="A195" s="3">
        <v>35095</v>
      </c>
      <c r="B195" s="4"/>
      <c r="C195" s="4">
        <v>392.0210114080233</v>
      </c>
      <c r="D195" s="4">
        <v>716.53921355747923</v>
      </c>
      <c r="E195" s="4"/>
      <c r="F195" s="4">
        <f>IFERROR((Kreditvækst[[#This Row],[Udlån til erhverv (mia. kr.)]]/VLOOKUP(DATE(YEAR(Kreditvækst[[#This Row],[Dato]])-1,MONTH(Kreditvækst[[#This Row],[Dato]])+1,1)-1,Kreditvækst[[Dato]:[Udlån til erhverv (mia. kr.)]],3,FALSE)-1)*100,NA())</f>
        <v>2.0613627009302693</v>
      </c>
      <c r="G195" s="4">
        <f>IFERROR((Kreditvækst[[#This Row],[Udlån til husholdninger (mia. kr.)]]/VLOOKUP(DATE(YEAR(Kreditvækst[[#This Row],[Dato]])-1,MONTH(Kreditvækst[[#This Row],[Dato]])+1,1)-1,Kreditvækst[[Dato]:[Udlån til husholdninger (mia. kr.)]],4,FALSE)-1)*100,NA())</f>
        <v>5.3114043134301125</v>
      </c>
    </row>
    <row r="196" spans="1:7" hidden="1" x14ac:dyDescent="0.25">
      <c r="A196" s="3">
        <v>35124</v>
      </c>
      <c r="B196" s="4"/>
      <c r="C196" s="4">
        <v>398.13509488842448</v>
      </c>
      <c r="D196" s="4">
        <v>721.9686561391004</v>
      </c>
      <c r="E196" s="4"/>
      <c r="F196" s="4">
        <f>IFERROR((Kreditvækst[[#This Row],[Udlån til erhverv (mia. kr.)]]/VLOOKUP(DATE(YEAR(Kreditvækst[[#This Row],[Dato]])-1,MONTH(Kreditvækst[[#This Row],[Dato]])+1,1)-1,Kreditvækst[[Dato]:[Udlån til erhverv (mia. kr.)]],3,FALSE)-1)*100,NA())</f>
        <v>2.9260400300672895</v>
      </c>
      <c r="G196" s="4">
        <f>IFERROR((Kreditvækst[[#This Row],[Udlån til husholdninger (mia. kr.)]]/VLOOKUP(DATE(YEAR(Kreditvækst[[#This Row],[Dato]])-1,MONTH(Kreditvækst[[#This Row],[Dato]])+1,1)-1,Kreditvækst[[Dato]:[Udlån til husholdninger (mia. kr.)]],4,FALSE)-1)*100,NA())</f>
        <v>5.5247877652649713</v>
      </c>
    </row>
    <row r="197" spans="1:7" x14ac:dyDescent="0.25">
      <c r="A197" s="3">
        <v>35155</v>
      </c>
      <c r="B197" s="4">
        <v>138.12109207161109</v>
      </c>
      <c r="C197" s="4">
        <v>402.83955163150472</v>
      </c>
      <c r="D197" s="4">
        <v>733.15810989466956</v>
      </c>
      <c r="E197" s="4">
        <f>IF(ISNUMBER(Kreditvækst[[#This Row],[Udlån/BNP (pct. af BNP)]]),IFERROR((Kreditvækst[[#This Row],[Udlån/BNP (pct. af BNP)]]/VLOOKUP(DATE(YEAR(Kreditvækst[[#This Row],[Dato]])-1,MONTH(Kreditvækst[[#This Row],[Dato]]),DAY(Kreditvækst[[#This Row],[Dato]])),Kreditvækst[[#All],[Dato]:[Udlån/BNP (pct. af BNP)]],2,FALSE)-1)*100,NA()),NA())</f>
        <v>1.2977867363807016</v>
      </c>
      <c r="F197" s="4">
        <f>IFERROR((Kreditvækst[[#This Row],[Udlån til erhverv (mia. kr.)]]/VLOOKUP(DATE(YEAR(Kreditvækst[[#This Row],[Dato]])-1,MONTH(Kreditvækst[[#This Row],[Dato]])+1,1)-1,Kreditvækst[[Dato]:[Udlån til erhverv (mia. kr.)]],3,FALSE)-1)*100,NA())</f>
        <v>3.3292248986558581</v>
      </c>
      <c r="G197" s="4">
        <f>IFERROR((Kreditvækst[[#This Row],[Udlån til husholdninger (mia. kr.)]]/VLOOKUP(DATE(YEAR(Kreditvækst[[#This Row],[Dato]])-1,MONTH(Kreditvækst[[#This Row],[Dato]])+1,1)-1,Kreditvækst[[Dato]:[Udlån til husholdninger (mia. kr.)]],4,FALSE)-1)*100,NA())</f>
        <v>5.9159846602118149</v>
      </c>
    </row>
    <row r="198" spans="1:7" hidden="1" x14ac:dyDescent="0.25">
      <c r="A198" s="3">
        <v>35185</v>
      </c>
      <c r="B198" s="4"/>
      <c r="C198" s="4">
        <v>397.37099545189756</v>
      </c>
      <c r="D198" s="4">
        <v>727.21559849817686</v>
      </c>
      <c r="E198" s="4"/>
      <c r="F198" s="4">
        <f>IFERROR((Kreditvækst[[#This Row],[Udlån til erhverv (mia. kr.)]]/VLOOKUP(DATE(YEAR(Kreditvækst[[#This Row],[Dato]])-1,MONTH(Kreditvækst[[#This Row],[Dato]])+1,1)-1,Kreditvækst[[Dato]:[Udlån til erhverv (mia. kr.)]],3,FALSE)-1)*100,NA())</f>
        <v>3.2900206322409309</v>
      </c>
      <c r="G198" s="4">
        <f>IFERROR((Kreditvækst[[#This Row],[Udlån til husholdninger (mia. kr.)]]/VLOOKUP(DATE(YEAR(Kreditvækst[[#This Row],[Dato]])-1,MONTH(Kreditvækst[[#This Row],[Dato]])+1,1)-1,Kreditvækst[[Dato]:[Udlån til husholdninger (mia. kr.)]],4,FALSE)-1)*100,NA())</f>
        <v>6.2468277667242278</v>
      </c>
    </row>
    <row r="199" spans="1:7" hidden="1" x14ac:dyDescent="0.25">
      <c r="A199" s="3">
        <v>35216</v>
      </c>
      <c r="B199" s="4"/>
      <c r="C199" s="4">
        <v>398.25622027174586</v>
      </c>
      <c r="D199" s="4">
        <v>732.26718276755355</v>
      </c>
      <c r="E199" s="4"/>
      <c r="F199" s="4">
        <f>IFERROR((Kreditvækst[[#This Row],[Udlån til erhverv (mia. kr.)]]/VLOOKUP(DATE(YEAR(Kreditvækst[[#This Row],[Dato]])-1,MONTH(Kreditvækst[[#This Row],[Dato]])+1,1)-1,Kreditvækst[[Dato]:[Udlån til erhverv (mia. kr.)]],3,FALSE)-1)*100,NA())</f>
        <v>2.7636897189890597</v>
      </c>
      <c r="G199" s="4">
        <f>IFERROR((Kreditvækst[[#This Row],[Udlån til husholdninger (mia. kr.)]]/VLOOKUP(DATE(YEAR(Kreditvækst[[#This Row],[Dato]])-1,MONTH(Kreditvækst[[#This Row],[Dato]])+1,1)-1,Kreditvækst[[Dato]:[Udlån til husholdninger (mia. kr.)]],4,FALSE)-1)*100,NA())</f>
        <v>6.2433664476856388</v>
      </c>
    </row>
    <row r="200" spans="1:7" x14ac:dyDescent="0.25">
      <c r="A200" s="3">
        <v>35246</v>
      </c>
      <c r="B200" s="4">
        <v>137.21654178669249</v>
      </c>
      <c r="C200" s="4">
        <v>400.60646079912988</v>
      </c>
      <c r="D200" s="4">
        <v>745.78394049190274</v>
      </c>
      <c r="E200" s="4">
        <f>IF(ISNUMBER(Kreditvækst[[#This Row],[Udlån/BNP (pct. af BNP)]]),IFERROR((Kreditvækst[[#This Row],[Udlån/BNP (pct. af BNP)]]/VLOOKUP(DATE(YEAR(Kreditvækst[[#This Row],[Dato]])-1,MONTH(Kreditvækst[[#This Row],[Dato]]),DAY(Kreditvækst[[#This Row],[Dato]])),Kreditvækst[[#All],[Dato]:[Udlån/BNP (pct. af BNP)]],2,FALSE)-1)*100,NA()),NA())</f>
        <v>0.94670784020667309</v>
      </c>
      <c r="F200" s="4">
        <f>IFERROR((Kreditvækst[[#This Row],[Udlån til erhverv (mia. kr.)]]/VLOOKUP(DATE(YEAR(Kreditvækst[[#This Row],[Dato]])-1,MONTH(Kreditvækst[[#This Row],[Dato]])+1,1)-1,Kreditvækst[[Dato]:[Udlån til erhverv (mia. kr.)]],3,FALSE)-1)*100,NA())</f>
        <v>2.9661365643833815</v>
      </c>
      <c r="G200" s="4">
        <f>IFERROR((Kreditvækst[[#This Row],[Udlån til husholdninger (mia. kr.)]]/VLOOKUP(DATE(YEAR(Kreditvækst[[#This Row],[Dato]])-1,MONTH(Kreditvækst[[#This Row],[Dato]])+1,1)-1,Kreditvækst[[Dato]:[Udlån til husholdninger (mia. kr.)]],4,FALSE)-1)*100,NA())</f>
        <v>6.3434660516893837</v>
      </c>
    </row>
    <row r="201" spans="1:7" hidden="1" x14ac:dyDescent="0.25">
      <c r="A201" s="3">
        <v>35277</v>
      </c>
      <c r="B201" s="4"/>
      <c r="C201" s="4">
        <v>392.52348821975585</v>
      </c>
      <c r="D201" s="4">
        <v>738.75117408791061</v>
      </c>
      <c r="E201" s="4"/>
      <c r="F201" s="4">
        <f>IFERROR((Kreditvækst[[#This Row],[Udlån til erhverv (mia. kr.)]]/VLOOKUP(DATE(YEAR(Kreditvækst[[#This Row],[Dato]])-1,MONTH(Kreditvækst[[#This Row],[Dato]])+1,1)-1,Kreditvækst[[Dato]:[Udlån til erhverv (mia. kr.)]],3,FALSE)-1)*100,NA())</f>
        <v>2.7196732235583276</v>
      </c>
      <c r="G201" s="4">
        <f>IFERROR((Kreditvækst[[#This Row],[Udlån til husholdninger (mia. kr.)]]/VLOOKUP(DATE(YEAR(Kreditvækst[[#This Row],[Dato]])-1,MONTH(Kreditvækst[[#This Row],[Dato]])+1,1)-1,Kreditvækst[[Dato]:[Udlån til husholdninger (mia. kr.)]],4,FALSE)-1)*100,NA())</f>
        <v>6.7882930018955179</v>
      </c>
    </row>
    <row r="202" spans="1:7" hidden="1" x14ac:dyDescent="0.25">
      <c r="A202" s="3">
        <v>35308</v>
      </c>
      <c r="B202" s="4"/>
      <c r="C202" s="4">
        <v>400.7008866433024</v>
      </c>
      <c r="D202" s="4">
        <v>753.6483117863994</v>
      </c>
      <c r="E202" s="4"/>
      <c r="F202" s="4">
        <f>IFERROR((Kreditvækst[[#This Row],[Udlån til erhverv (mia. kr.)]]/VLOOKUP(DATE(YEAR(Kreditvækst[[#This Row],[Dato]])-1,MONTH(Kreditvækst[[#This Row],[Dato]])+1,1)-1,Kreditvækst[[Dato]:[Udlån til erhverv (mia. kr.)]],3,FALSE)-1)*100,NA())</f>
        <v>3.6590349155495305</v>
      </c>
      <c r="G202" s="4">
        <f>IFERROR((Kreditvækst[[#This Row],[Udlån til husholdninger (mia. kr.)]]/VLOOKUP(DATE(YEAR(Kreditvækst[[#This Row],[Dato]])-1,MONTH(Kreditvækst[[#This Row],[Dato]])+1,1)-1,Kreditvækst[[Dato]:[Udlån til husholdninger (mia. kr.)]],4,FALSE)-1)*100,NA())</f>
        <v>8.4831465064461486</v>
      </c>
    </row>
    <row r="203" spans="1:7" x14ac:dyDescent="0.25">
      <c r="A203" s="3">
        <v>35338</v>
      </c>
      <c r="B203" s="4">
        <v>136.7549330063263</v>
      </c>
      <c r="C203" s="4">
        <v>404.16825333879456</v>
      </c>
      <c r="D203" s="4">
        <v>757.43623619497055</v>
      </c>
      <c r="E203" s="4">
        <f>IF(ISNUMBER(Kreditvækst[[#This Row],[Udlån/BNP (pct. af BNP)]]),IFERROR((Kreditvækst[[#This Row],[Udlån/BNP (pct. af BNP)]]/VLOOKUP(DATE(YEAR(Kreditvækst[[#This Row],[Dato]])-1,MONTH(Kreditvækst[[#This Row],[Dato]]),DAY(Kreditvækst[[#This Row],[Dato]])),Kreditvækst[[#All],[Dato]:[Udlån/BNP (pct. af BNP)]],2,FALSE)-1)*100,NA()),NA())</f>
        <v>1.1841406319719194</v>
      </c>
      <c r="F203" s="4">
        <f>IFERROR((Kreditvækst[[#This Row],[Udlån til erhverv (mia. kr.)]]/VLOOKUP(DATE(YEAR(Kreditvækst[[#This Row],[Dato]])-1,MONTH(Kreditvækst[[#This Row],[Dato]])+1,1)-1,Kreditvækst[[Dato]:[Udlån til erhverv (mia. kr.)]],3,FALSE)-1)*100,NA())</f>
        <v>3.4757012831745815</v>
      </c>
      <c r="G203" s="4">
        <f>IFERROR((Kreditvækst[[#This Row],[Udlån til husholdninger (mia. kr.)]]/VLOOKUP(DATE(YEAR(Kreditvækst[[#This Row],[Dato]])-1,MONTH(Kreditvækst[[#This Row],[Dato]])+1,1)-1,Kreditvækst[[Dato]:[Udlån til husholdninger (mia. kr.)]],4,FALSE)-1)*100,NA())</f>
        <v>7.553208505540443</v>
      </c>
    </row>
    <row r="204" spans="1:7" hidden="1" x14ac:dyDescent="0.25">
      <c r="A204" s="3">
        <v>35369</v>
      </c>
      <c r="B204" s="4"/>
      <c r="C204" s="4">
        <v>395.89410057368571</v>
      </c>
      <c r="D204" s="4">
        <v>750.7413510997718</v>
      </c>
      <c r="E204" s="4"/>
      <c r="F204" s="4">
        <f>IFERROR((Kreditvækst[[#This Row],[Udlån til erhverv (mia. kr.)]]/VLOOKUP(DATE(YEAR(Kreditvækst[[#This Row],[Dato]])-1,MONTH(Kreditvækst[[#This Row],[Dato]])+1,1)-1,Kreditvækst[[Dato]:[Udlån til erhverv (mia. kr.)]],3,FALSE)-1)*100,NA())</f>
        <v>3.1605731257741132</v>
      </c>
      <c r="G204" s="4">
        <f>IFERROR((Kreditvækst[[#This Row],[Udlån til husholdninger (mia. kr.)]]/VLOOKUP(DATE(YEAR(Kreditvækst[[#This Row],[Dato]])-1,MONTH(Kreditvækst[[#This Row],[Dato]])+1,1)-1,Kreditvækst[[Dato]:[Udlån til husholdninger (mia. kr.)]],4,FALSE)-1)*100,NA())</f>
        <v>7.2671602616389164</v>
      </c>
    </row>
    <row r="205" spans="1:7" hidden="1" x14ac:dyDescent="0.25">
      <c r="A205" s="3">
        <v>35399</v>
      </c>
      <c r="B205" s="4"/>
      <c r="C205" s="4">
        <v>398.56587036328199</v>
      </c>
      <c r="D205" s="4">
        <v>755.33378441098137</v>
      </c>
      <c r="E205" s="4"/>
      <c r="F205" s="4">
        <f>IFERROR((Kreditvækst[[#This Row],[Udlån til erhverv (mia. kr.)]]/VLOOKUP(DATE(YEAR(Kreditvækst[[#This Row],[Dato]])-1,MONTH(Kreditvækst[[#This Row],[Dato]])+1,1)-1,Kreditvækst[[Dato]:[Udlån til erhverv (mia. kr.)]],3,FALSE)-1)*100,NA())</f>
        <v>2.3636372374271408</v>
      </c>
      <c r="G205" s="4">
        <f>IFERROR((Kreditvækst[[#This Row],[Udlån til husholdninger (mia. kr.)]]/VLOOKUP(DATE(YEAR(Kreditvækst[[#This Row],[Dato]])-1,MONTH(Kreditvækst[[#This Row],[Dato]])+1,1)-1,Kreditvækst[[Dato]:[Udlån til husholdninger (mia. kr.)]],4,FALSE)-1)*100,NA())</f>
        <v>6.768180151360137</v>
      </c>
    </row>
    <row r="206" spans="1:7" x14ac:dyDescent="0.25">
      <c r="A206" s="3">
        <v>35430</v>
      </c>
      <c r="B206" s="4">
        <v>135.88111796796204</v>
      </c>
      <c r="C206" s="4">
        <v>402.1249405615938</v>
      </c>
      <c r="D206" s="4">
        <v>770.67658597075501</v>
      </c>
      <c r="E206" s="4">
        <f>IF(ISNUMBER(Kreditvækst[[#This Row],[Udlån/BNP (pct. af BNP)]]),IFERROR((Kreditvækst[[#This Row],[Udlån/BNP (pct. af BNP)]]/VLOOKUP(DATE(YEAR(Kreditvækst[[#This Row],[Dato]])-1,MONTH(Kreditvækst[[#This Row],[Dato]]),DAY(Kreditvækst[[#This Row],[Dato]])),Kreditvækst[[#All],[Dato]:[Udlån/BNP (pct. af BNP)]],2,FALSE)-1)*100,NA()),NA())</f>
        <v>-0.51845840139085331</v>
      </c>
      <c r="F206" s="4">
        <f>IFERROR((Kreditvækst[[#This Row],[Udlån til erhverv (mia. kr.)]]/VLOOKUP(DATE(YEAR(Kreditvækst[[#This Row],[Dato]])-1,MONTH(Kreditvækst[[#This Row],[Dato]])+1,1)-1,Kreditvækst[[Dato]:[Udlån til erhverv (mia. kr.)]],3,FALSE)-1)*100,NA())</f>
        <v>1.6576452950629594</v>
      </c>
      <c r="G206" s="4">
        <f>IFERROR((Kreditvækst[[#This Row],[Udlån til husholdninger (mia. kr.)]]/VLOOKUP(DATE(YEAR(Kreditvækst[[#This Row],[Dato]])-1,MONTH(Kreditvækst[[#This Row],[Dato]])+1,1)-1,Kreditvækst[[Dato]:[Udlån til husholdninger (mia. kr.)]],4,FALSE)-1)*100,NA())</f>
        <v>6.8868363503927776</v>
      </c>
    </row>
    <row r="207" spans="1:7" hidden="1" x14ac:dyDescent="0.25">
      <c r="A207" s="3">
        <v>35461</v>
      </c>
      <c r="B207" s="4"/>
      <c r="C207" s="4">
        <v>397.06500598006585</v>
      </c>
      <c r="D207" s="4">
        <v>763.23890372942662</v>
      </c>
      <c r="E207" s="4"/>
      <c r="F207" s="4">
        <f>IFERROR((Kreditvækst[[#This Row],[Udlån til erhverv (mia. kr.)]]/VLOOKUP(DATE(YEAR(Kreditvækst[[#This Row],[Dato]])-1,MONTH(Kreditvækst[[#This Row],[Dato]])+1,1)-1,Kreditvækst[[Dato]:[Udlån til erhverv (mia. kr.)]],3,FALSE)-1)*100,NA())</f>
        <v>1.2866643433029346</v>
      </c>
      <c r="G207" s="4">
        <f>IFERROR((Kreditvækst[[#This Row],[Udlån til husholdninger (mia. kr.)]]/VLOOKUP(DATE(YEAR(Kreditvækst[[#This Row],[Dato]])-1,MONTH(Kreditvækst[[#This Row],[Dato]])+1,1)-1,Kreditvækst[[Dato]:[Udlån til husholdninger (mia. kr.)]],4,FALSE)-1)*100,NA())</f>
        <v>6.5173949015424393</v>
      </c>
    </row>
    <row r="208" spans="1:7" hidden="1" x14ac:dyDescent="0.25">
      <c r="A208" s="3">
        <v>35489</v>
      </c>
      <c r="B208" s="4"/>
      <c r="C208" s="4">
        <v>406.5258166035261</v>
      </c>
      <c r="D208" s="4">
        <v>771.55913022462505</v>
      </c>
      <c r="E208" s="4"/>
      <c r="F208" s="4">
        <f>IFERROR((Kreditvækst[[#This Row],[Udlån til erhverv (mia. kr.)]]/VLOOKUP(DATE(YEAR(Kreditvækst[[#This Row],[Dato]])-1,MONTH(Kreditvækst[[#This Row],[Dato]])+1,1)-1,Kreditvækst[[Dato]:[Udlån til erhverv (mia. kr.)]],3,FALSE)-1)*100,NA())</f>
        <v>2.1075061763779157</v>
      </c>
      <c r="G208" s="4">
        <f>IFERROR((Kreditvækst[[#This Row],[Udlån til husholdninger (mia. kr.)]]/VLOOKUP(DATE(YEAR(Kreditvækst[[#This Row],[Dato]])-1,MONTH(Kreditvækst[[#This Row],[Dato]])+1,1)-1,Kreditvækst[[Dato]:[Udlån til husholdninger (mia. kr.)]],4,FALSE)-1)*100,NA())</f>
        <v>6.8687849069129392</v>
      </c>
    </row>
    <row r="209" spans="1:7" x14ac:dyDescent="0.25">
      <c r="A209" s="3">
        <v>35520</v>
      </c>
      <c r="B209" s="4">
        <v>136.82680696313744</v>
      </c>
      <c r="C209" s="4">
        <v>411.20198346973882</v>
      </c>
      <c r="D209" s="4">
        <v>782.86677790014357</v>
      </c>
      <c r="E209" s="4">
        <f>IF(ISNUMBER(Kreditvækst[[#This Row],[Udlån/BNP (pct. af BNP)]]),IFERROR((Kreditvækst[[#This Row],[Udlån/BNP (pct. af BNP)]]/VLOOKUP(DATE(YEAR(Kreditvækst[[#This Row],[Dato]])-1,MONTH(Kreditvækst[[#This Row],[Dato]]),DAY(Kreditvækst[[#This Row],[Dato]])),Kreditvækst[[#All],[Dato]:[Udlån/BNP (pct. af BNP)]],2,FALSE)-1)*100,NA()),NA())</f>
        <v>-0.93706550466788885</v>
      </c>
      <c r="F209" s="4">
        <f>IFERROR((Kreditvækst[[#This Row],[Udlån til erhverv (mia. kr.)]]/VLOOKUP(DATE(YEAR(Kreditvækst[[#This Row],[Dato]])-1,MONTH(Kreditvækst[[#This Row],[Dato]])+1,1)-1,Kreditvækst[[Dato]:[Udlån til erhverv (mia. kr.)]],3,FALSE)-1)*100,NA())</f>
        <v>2.0758715981005649</v>
      </c>
      <c r="G209" s="4">
        <f>IFERROR((Kreditvækst[[#This Row],[Udlån til husholdninger (mia. kr.)]]/VLOOKUP(DATE(YEAR(Kreditvækst[[#This Row],[Dato]])-1,MONTH(Kreditvækst[[#This Row],[Dato]])+1,1)-1,Kreditvækst[[Dato]:[Udlån til husholdninger (mia. kr.)]],4,FALSE)-1)*100,NA())</f>
        <v>6.7800747662213778</v>
      </c>
    </row>
    <row r="210" spans="1:7" hidden="1" x14ac:dyDescent="0.25">
      <c r="A210" s="3">
        <v>35550</v>
      </c>
      <c r="B210" s="4"/>
      <c r="C210" s="4">
        <v>406.31700991276159</v>
      </c>
      <c r="D210" s="4">
        <v>777.35040841591513</v>
      </c>
      <c r="E210" s="4"/>
      <c r="F210" s="4">
        <f>IFERROR((Kreditvækst[[#This Row],[Udlån til erhverv (mia. kr.)]]/VLOOKUP(DATE(YEAR(Kreditvækst[[#This Row],[Dato]])-1,MONTH(Kreditvækst[[#This Row],[Dato]])+1,1)-1,Kreditvækst[[Dato]:[Udlån til erhverv (mia. kr.)]],3,FALSE)-1)*100,NA())</f>
        <v>2.2513003121152453</v>
      </c>
      <c r="G210" s="4">
        <f>IFERROR((Kreditvækst[[#This Row],[Udlån til husholdninger (mia. kr.)]]/VLOOKUP(DATE(YEAR(Kreditvækst[[#This Row],[Dato]])-1,MONTH(Kreditvækst[[#This Row],[Dato]])+1,1)-1,Kreditvækst[[Dato]:[Udlån til husholdninger (mia. kr.)]],4,FALSE)-1)*100,NA())</f>
        <v>6.8940779077449887</v>
      </c>
    </row>
    <row r="211" spans="1:7" hidden="1" x14ac:dyDescent="0.25">
      <c r="A211" s="3">
        <v>35581</v>
      </c>
      <c r="B211" s="4"/>
      <c r="C211" s="4">
        <v>412.20516425116659</v>
      </c>
      <c r="D211" s="4">
        <v>785.17403155406873</v>
      </c>
      <c r="E211" s="4"/>
      <c r="F211" s="4">
        <f>IFERROR((Kreditvækst[[#This Row],[Udlån til erhverv (mia. kr.)]]/VLOOKUP(DATE(YEAR(Kreditvækst[[#This Row],[Dato]])-1,MONTH(Kreditvækst[[#This Row],[Dato]])+1,1)-1,Kreditvækst[[Dato]:[Udlån til erhverv (mia. kr.)]],3,FALSE)-1)*100,NA())</f>
        <v>3.5025049878449677</v>
      </c>
      <c r="G211" s="4">
        <f>IFERROR((Kreditvækst[[#This Row],[Udlån til husholdninger (mia. kr.)]]/VLOOKUP(DATE(YEAR(Kreditvækst[[#This Row],[Dato]])-1,MONTH(Kreditvækst[[#This Row],[Dato]])+1,1)-1,Kreditvækst[[Dato]:[Udlån til husholdninger (mia. kr.)]],4,FALSE)-1)*100,NA())</f>
        <v>7.2250744033833803</v>
      </c>
    </row>
    <row r="212" spans="1:7" x14ac:dyDescent="0.25">
      <c r="A212" s="3">
        <v>35611</v>
      </c>
      <c r="B212" s="4">
        <v>137.26198506554042</v>
      </c>
      <c r="C212" s="4">
        <v>415.71741287782925</v>
      </c>
      <c r="D212" s="4">
        <v>801.69138762007071</v>
      </c>
      <c r="E212" s="4">
        <f>IF(ISNUMBER(Kreditvækst[[#This Row],[Udlån/BNP (pct. af BNP)]]),IFERROR((Kreditvækst[[#This Row],[Udlån/BNP (pct. af BNP)]]/VLOOKUP(DATE(YEAR(Kreditvækst[[#This Row],[Dato]])-1,MONTH(Kreditvækst[[#This Row],[Dato]]),DAY(Kreditvækst[[#This Row],[Dato]])),Kreditvækst[[#All],[Dato]:[Udlån/BNP (pct. af BNP)]],2,FALSE)-1)*100,NA()),NA())</f>
        <v>3.3117930430415221E-2</v>
      </c>
      <c r="F212" s="4">
        <f>IFERROR((Kreditvækst[[#This Row],[Udlån til erhverv (mia. kr.)]]/VLOOKUP(DATE(YEAR(Kreditvækst[[#This Row],[Dato]])-1,MONTH(Kreditvækst[[#This Row],[Dato]])+1,1)-1,Kreditvækst[[Dato]:[Udlån til erhverv (mia. kr.)]],3,FALSE)-1)*100,NA())</f>
        <v>3.7720190654329633</v>
      </c>
      <c r="G212" s="4">
        <f>IFERROR((Kreditvækst[[#This Row],[Udlån til husholdninger (mia. kr.)]]/VLOOKUP(DATE(YEAR(Kreditvækst[[#This Row],[Dato]])-1,MONTH(Kreditvækst[[#This Row],[Dato]])+1,1)-1,Kreditvækst[[Dato]:[Udlån til husholdninger (mia. kr.)]],4,FALSE)-1)*100,NA())</f>
        <v>7.4964670184896498</v>
      </c>
    </row>
    <row r="213" spans="1:7" hidden="1" x14ac:dyDescent="0.25">
      <c r="A213" s="3">
        <v>35642</v>
      </c>
      <c r="B213" s="4"/>
      <c r="C213" s="4">
        <v>415.19730140306945</v>
      </c>
      <c r="D213" s="4">
        <v>801.29113054388381</v>
      </c>
      <c r="E213" s="4"/>
      <c r="F213" s="4">
        <f>IFERROR((Kreditvækst[[#This Row],[Udlån til erhverv (mia. kr.)]]/VLOOKUP(DATE(YEAR(Kreditvækst[[#This Row],[Dato]])-1,MONTH(Kreditvækst[[#This Row],[Dato]])+1,1)-1,Kreditvækst[[Dato]:[Udlån til erhverv (mia. kr.)]],3,FALSE)-1)*100,NA())</f>
        <v>5.7764220139151501</v>
      </c>
      <c r="G213" s="4">
        <f>IFERROR((Kreditvækst[[#This Row],[Udlån til husholdninger (mia. kr.)]]/VLOOKUP(DATE(YEAR(Kreditvækst[[#This Row],[Dato]])-1,MONTH(Kreditvækst[[#This Row],[Dato]])+1,1)-1,Kreditvækst[[Dato]:[Udlån til husholdninger (mia. kr.)]],4,FALSE)-1)*100,NA())</f>
        <v>8.4656320896122175</v>
      </c>
    </row>
    <row r="214" spans="1:7" hidden="1" x14ac:dyDescent="0.25">
      <c r="A214" s="3">
        <v>35673</v>
      </c>
      <c r="B214" s="4"/>
      <c r="C214" s="4">
        <v>417.08734780431939</v>
      </c>
      <c r="D214" s="4">
        <v>808.43722719834511</v>
      </c>
      <c r="E214" s="4"/>
      <c r="F214" s="4">
        <f>IFERROR((Kreditvækst[[#This Row],[Udlån til erhverv (mia. kr.)]]/VLOOKUP(DATE(YEAR(Kreditvækst[[#This Row],[Dato]])-1,MONTH(Kreditvækst[[#This Row],[Dato]])+1,1)-1,Kreditvækst[[Dato]:[Udlån til erhverv (mia. kr.)]],3,FALSE)-1)*100,NA())</f>
        <v>4.0894496885912623</v>
      </c>
      <c r="G214" s="4">
        <f>IFERROR((Kreditvækst[[#This Row],[Udlån til husholdninger (mia. kr.)]]/VLOOKUP(DATE(YEAR(Kreditvækst[[#This Row],[Dato]])-1,MONTH(Kreditvækst[[#This Row],[Dato]])+1,1)-1,Kreditvækst[[Dato]:[Udlån til husholdninger (mia. kr.)]],4,FALSE)-1)*100,NA())</f>
        <v>7.2698252693059962</v>
      </c>
    </row>
    <row r="215" spans="1:7" x14ac:dyDescent="0.25">
      <c r="A215" s="3">
        <v>35703</v>
      </c>
      <c r="B215" s="4">
        <v>138.53110242939442</v>
      </c>
      <c r="C215" s="4">
        <v>421.04566715812479</v>
      </c>
      <c r="D215" s="4">
        <v>822.56037487396316</v>
      </c>
      <c r="E215" s="4">
        <f>IF(ISNUMBER(Kreditvækst[[#This Row],[Udlån/BNP (pct. af BNP)]]),IFERROR((Kreditvækst[[#This Row],[Udlån/BNP (pct. af BNP)]]/VLOOKUP(DATE(YEAR(Kreditvækst[[#This Row],[Dato]])-1,MONTH(Kreditvækst[[#This Row],[Dato]]),DAY(Kreditvækst[[#This Row],[Dato]])),Kreditvækst[[#All],[Dato]:[Udlån/BNP (pct. af BNP)]],2,FALSE)-1)*100,NA()),NA())</f>
        <v>1.2987973333188352</v>
      </c>
      <c r="F215" s="4">
        <f>IFERROR((Kreditvækst[[#This Row],[Udlån til erhverv (mia. kr.)]]/VLOOKUP(DATE(YEAR(Kreditvækst[[#This Row],[Dato]])-1,MONTH(Kreditvækst[[#This Row],[Dato]])+1,1)-1,Kreditvækst[[Dato]:[Udlån til erhverv (mia. kr.)]],3,FALSE)-1)*100,NA())</f>
        <v>4.1758385721559099</v>
      </c>
      <c r="G215" s="4">
        <f>IFERROR((Kreditvækst[[#This Row],[Udlån til husholdninger (mia. kr.)]]/VLOOKUP(DATE(YEAR(Kreditvækst[[#This Row],[Dato]])-1,MONTH(Kreditvækst[[#This Row],[Dato]])+1,1)-1,Kreditvækst[[Dato]:[Udlån til husholdninger (mia. kr.)]],4,FALSE)-1)*100,NA())</f>
        <v>8.5979697784394293</v>
      </c>
    </row>
    <row r="216" spans="1:7" hidden="1" x14ac:dyDescent="0.25">
      <c r="A216" s="3">
        <v>35734</v>
      </c>
      <c r="B216" s="4"/>
      <c r="C216" s="4">
        <v>414.39157423783047</v>
      </c>
      <c r="D216" s="4">
        <v>817.42700706783887</v>
      </c>
      <c r="E216" s="4"/>
      <c r="F216" s="4">
        <f>IFERROR((Kreditvækst[[#This Row],[Udlån til erhverv (mia. kr.)]]/VLOOKUP(DATE(YEAR(Kreditvækst[[#This Row],[Dato]])-1,MONTH(Kreditvækst[[#This Row],[Dato]])+1,1)-1,Kreditvækst[[Dato]:[Udlån til erhverv (mia. kr.)]],3,FALSE)-1)*100,NA())</f>
        <v>4.6723286953102461</v>
      </c>
      <c r="G216" s="4">
        <f>IFERROR((Kreditvækst[[#This Row],[Udlån til husholdninger (mia. kr.)]]/VLOOKUP(DATE(YEAR(Kreditvækst[[#This Row],[Dato]])-1,MONTH(Kreditvækst[[#This Row],[Dato]])+1,1)-1,Kreditvækst[[Dato]:[Udlån til husholdninger (mia. kr.)]],4,FALSE)-1)*100,NA())</f>
        <v>8.8826405885833015</v>
      </c>
    </row>
    <row r="217" spans="1:7" hidden="1" x14ac:dyDescent="0.25">
      <c r="A217" s="3">
        <v>35764</v>
      </c>
      <c r="B217" s="4"/>
      <c r="C217" s="4">
        <v>419.87866734789543</v>
      </c>
      <c r="D217" s="4">
        <v>825.01566942792351</v>
      </c>
      <c r="E217" s="4"/>
      <c r="F217" s="4">
        <f>IFERROR((Kreditvækst[[#This Row],[Udlån til erhverv (mia. kr.)]]/VLOOKUP(DATE(YEAR(Kreditvækst[[#This Row],[Dato]])-1,MONTH(Kreditvækst[[#This Row],[Dato]])+1,1)-1,Kreditvækst[[Dato]:[Udlån til erhverv (mia. kr.)]],3,FALSE)-1)*100,NA())</f>
        <v>5.3473713053221017</v>
      </c>
      <c r="G217" s="4">
        <f>IFERROR((Kreditvækst[[#This Row],[Udlån til husholdninger (mia. kr.)]]/VLOOKUP(DATE(YEAR(Kreditvækst[[#This Row],[Dato]])-1,MONTH(Kreditvækst[[#This Row],[Dato]])+1,1)-1,Kreditvækst[[Dato]:[Udlån til husholdninger (mia. kr.)]],4,FALSE)-1)*100,NA())</f>
        <v>9.2253102476120397</v>
      </c>
    </row>
    <row r="218" spans="1:7" x14ac:dyDescent="0.25">
      <c r="A218" s="3">
        <v>35795</v>
      </c>
      <c r="B218" s="4">
        <v>138.78526227896833</v>
      </c>
      <c r="C218" s="4">
        <v>424.39818657136681</v>
      </c>
      <c r="D218" s="4">
        <v>841.25725216471358</v>
      </c>
      <c r="E218" s="4">
        <f>IF(ISNUMBER(Kreditvækst[[#This Row],[Udlån/BNP (pct. af BNP)]]),IFERROR((Kreditvækst[[#This Row],[Udlån/BNP (pct. af BNP)]]/VLOOKUP(DATE(YEAR(Kreditvækst[[#This Row],[Dato]])-1,MONTH(Kreditvækst[[#This Row],[Dato]]),DAY(Kreditvækst[[#This Row],[Dato]])),Kreditvækst[[#All],[Dato]:[Udlån/BNP (pct. af BNP)]],2,FALSE)-1)*100,NA()),NA())</f>
        <v>2.1372684847139833</v>
      </c>
      <c r="F218" s="4">
        <f>IFERROR((Kreditvækst[[#This Row],[Udlån til erhverv (mia. kr.)]]/VLOOKUP(DATE(YEAR(Kreditvækst[[#This Row],[Dato]])-1,MONTH(Kreditvækst[[#This Row],[Dato]])+1,1)-1,Kreditvækst[[Dato]:[Udlån til erhverv (mia. kr.)]],3,FALSE)-1)*100,NA())</f>
        <v>5.5388869883740588</v>
      </c>
      <c r="G218" s="4">
        <f>IFERROR((Kreditvækst[[#This Row],[Udlån til husholdninger (mia. kr.)]]/VLOOKUP(DATE(YEAR(Kreditvækst[[#This Row],[Dato]])-1,MONTH(Kreditvækst[[#This Row],[Dato]])+1,1)-1,Kreditvækst[[Dato]:[Udlån til husholdninger (mia. kr.)]],4,FALSE)-1)*100,NA())</f>
        <v>9.1582730653551927</v>
      </c>
    </row>
    <row r="219" spans="1:7" hidden="1" x14ac:dyDescent="0.25">
      <c r="A219" s="3">
        <v>35826</v>
      </c>
      <c r="B219" s="4"/>
      <c r="C219" s="4">
        <v>421.89411929605257</v>
      </c>
      <c r="D219" s="4">
        <v>841.43264264164134</v>
      </c>
      <c r="E219" s="4"/>
      <c r="F219" s="4">
        <f>IFERROR((Kreditvækst[[#This Row],[Udlån til erhverv (mia. kr.)]]/VLOOKUP(DATE(YEAR(Kreditvækst[[#This Row],[Dato]])-1,MONTH(Kreditvækst[[#This Row],[Dato]])+1,1)-1,Kreditvækst[[Dato]:[Udlån til erhverv (mia. kr.)]],3,FALSE)-1)*100,NA())</f>
        <v>6.2531608029021912</v>
      </c>
      <c r="G219" s="4">
        <f>IFERROR((Kreditvækst[[#This Row],[Udlån til husholdninger (mia. kr.)]]/VLOOKUP(DATE(YEAR(Kreditvækst[[#This Row],[Dato]])-1,MONTH(Kreditvækst[[#This Row],[Dato]])+1,1)-1,Kreditvækst[[Dato]:[Udlån til husholdninger (mia. kr.)]],4,FALSE)-1)*100,NA())</f>
        <v>10.244988630707287</v>
      </c>
    </row>
    <row r="220" spans="1:7" hidden="1" x14ac:dyDescent="0.25">
      <c r="A220" s="3">
        <v>35854</v>
      </c>
      <c r="B220" s="4"/>
      <c r="C220" s="4">
        <v>431.04498618687427</v>
      </c>
      <c r="D220" s="4">
        <v>851.85186423864445</v>
      </c>
      <c r="E220" s="4"/>
      <c r="F220" s="4">
        <f>IFERROR((Kreditvækst[[#This Row],[Udlån til erhverv (mia. kr.)]]/VLOOKUP(DATE(YEAR(Kreditvækst[[#This Row],[Dato]])-1,MONTH(Kreditvækst[[#This Row],[Dato]])+1,1)-1,Kreditvækst[[Dato]:[Udlån til erhverv (mia. kr.)]],3,FALSE)-1)*100,NA())</f>
        <v>6.0313929846332659</v>
      </c>
      <c r="G220" s="4">
        <f>IFERROR((Kreditvækst[[#This Row],[Udlån til husholdninger (mia. kr.)]]/VLOOKUP(DATE(YEAR(Kreditvækst[[#This Row],[Dato]])-1,MONTH(Kreditvækst[[#This Row],[Dato]])+1,1)-1,Kreditvækst[[Dato]:[Udlån til husholdninger (mia. kr.)]],4,FALSE)-1)*100,NA())</f>
        <v>10.406556136616985</v>
      </c>
    </row>
    <row r="221" spans="1:7" x14ac:dyDescent="0.25">
      <c r="A221" s="3">
        <v>35885</v>
      </c>
      <c r="B221" s="4">
        <v>140.76610464045677</v>
      </c>
      <c r="C221" s="4">
        <v>435.33183698488506</v>
      </c>
      <c r="D221" s="4">
        <v>865.01298848359193</v>
      </c>
      <c r="E221" s="4">
        <f>IF(ISNUMBER(Kreditvækst[[#This Row],[Udlån/BNP (pct. af BNP)]]),IFERROR((Kreditvækst[[#This Row],[Udlån/BNP (pct. af BNP)]]/VLOOKUP(DATE(YEAR(Kreditvækst[[#This Row],[Dato]])-1,MONTH(Kreditvækst[[#This Row],[Dato]]),DAY(Kreditvækst[[#This Row],[Dato]])),Kreditvækst[[#All],[Dato]:[Udlån/BNP (pct. af BNP)]],2,FALSE)-1)*100,NA()),NA())</f>
        <v>2.8790393964105432</v>
      </c>
      <c r="F221" s="4">
        <f>IFERROR((Kreditvækst[[#This Row],[Udlån til erhverv (mia. kr.)]]/VLOOKUP(DATE(YEAR(Kreditvækst[[#This Row],[Dato]])-1,MONTH(Kreditvækst[[#This Row],[Dato]])+1,1)-1,Kreditvækst[[Dato]:[Udlån til erhverv (mia. kr.)]],3,FALSE)-1)*100,NA())</f>
        <v>5.8681267321566866</v>
      </c>
      <c r="G221" s="4">
        <f>IFERROR((Kreditvækst[[#This Row],[Udlån til husholdninger (mia. kr.)]]/VLOOKUP(DATE(YEAR(Kreditvækst[[#This Row],[Dato]])-1,MONTH(Kreditvækst[[#This Row],[Dato]])+1,1)-1,Kreditvækst[[Dato]:[Udlån til husholdninger (mia. kr.)]],4,FALSE)-1)*100,NA())</f>
        <v>10.492999946144899</v>
      </c>
    </row>
    <row r="222" spans="1:7" hidden="1" x14ac:dyDescent="0.25">
      <c r="A222" s="3">
        <v>35915</v>
      </c>
      <c r="B222" s="4"/>
      <c r="C222" s="4">
        <v>437.40896031649675</v>
      </c>
      <c r="D222" s="4">
        <v>865.90629838906273</v>
      </c>
      <c r="E222" s="4"/>
      <c r="F222" s="4">
        <f>IFERROR((Kreditvækst[[#This Row],[Udlån til erhverv (mia. kr.)]]/VLOOKUP(DATE(YEAR(Kreditvækst[[#This Row],[Dato]])-1,MONTH(Kreditvækst[[#This Row],[Dato]])+1,1)-1,Kreditvækst[[Dato]:[Udlån til erhverv (mia. kr.)]],3,FALSE)-1)*100,NA())</f>
        <v>7.6521409749522373</v>
      </c>
      <c r="G222" s="4">
        <f>IFERROR((Kreditvækst[[#This Row],[Udlån til husholdninger (mia. kr.)]]/VLOOKUP(DATE(YEAR(Kreditvækst[[#This Row],[Dato]])-1,MONTH(Kreditvækst[[#This Row],[Dato]])+1,1)-1,Kreditvækst[[Dato]:[Udlån til husholdninger (mia. kr.)]],4,FALSE)-1)*100,NA())</f>
        <v>11.392016909543635</v>
      </c>
    </row>
    <row r="223" spans="1:7" hidden="1" x14ac:dyDescent="0.25">
      <c r="A223" s="3">
        <v>35946</v>
      </c>
      <c r="B223" s="4"/>
      <c r="C223" s="4">
        <v>441.35421591651004</v>
      </c>
      <c r="D223" s="4">
        <v>874.39469217687588</v>
      </c>
      <c r="E223" s="4"/>
      <c r="F223" s="4">
        <f>IFERROR((Kreditvækst[[#This Row],[Udlån til erhverv (mia. kr.)]]/VLOOKUP(DATE(YEAR(Kreditvækst[[#This Row],[Dato]])-1,MONTH(Kreditvækst[[#This Row],[Dato]])+1,1)-1,Kreditvækst[[Dato]:[Udlån til erhverv (mia. kr.)]],3,FALSE)-1)*100,NA())</f>
        <v>7.0714911391993596</v>
      </c>
      <c r="G223" s="4">
        <f>IFERROR((Kreditvækst[[#This Row],[Udlån til husholdninger (mia. kr.)]]/VLOOKUP(DATE(YEAR(Kreditvækst[[#This Row],[Dato]])-1,MONTH(Kreditvækst[[#This Row],[Dato]])+1,1)-1,Kreditvækst[[Dato]:[Udlån til husholdninger (mia. kr.)]],4,FALSE)-1)*100,NA())</f>
        <v>11.363170079149931</v>
      </c>
    </row>
    <row r="224" spans="1:7" x14ac:dyDescent="0.25">
      <c r="A224" s="3">
        <v>35976</v>
      </c>
      <c r="B224" s="4">
        <v>144.1084104047759</v>
      </c>
      <c r="C224" s="4">
        <v>444.01322608847209</v>
      </c>
      <c r="D224" s="4">
        <v>892.10878399346052</v>
      </c>
      <c r="E224" s="4">
        <f>IF(ISNUMBER(Kreditvækst[[#This Row],[Udlån/BNP (pct. af BNP)]]),IFERROR((Kreditvækst[[#This Row],[Udlån/BNP (pct. af BNP)]]/VLOOKUP(DATE(YEAR(Kreditvækst[[#This Row],[Dato]])-1,MONTH(Kreditvækst[[#This Row],[Dato]]),DAY(Kreditvækst[[#This Row],[Dato]])),Kreditvækst[[#All],[Dato]:[Udlån/BNP (pct. af BNP)]],2,FALSE)-1)*100,NA()),NA())</f>
        <v>4.9878524895049514</v>
      </c>
      <c r="F224" s="4">
        <f>IFERROR((Kreditvækst[[#This Row],[Udlån til erhverv (mia. kr.)]]/VLOOKUP(DATE(YEAR(Kreditvækst[[#This Row],[Dato]])-1,MONTH(Kreditvækst[[#This Row],[Dato]])+1,1)-1,Kreditvækst[[Dato]:[Udlån til erhverv (mia. kr.)]],3,FALSE)-1)*100,NA())</f>
        <v>6.8065018048590664</v>
      </c>
      <c r="G224" s="4">
        <f>IFERROR((Kreditvækst[[#This Row],[Udlån til husholdninger (mia. kr.)]]/VLOOKUP(DATE(YEAR(Kreditvækst[[#This Row],[Dato]])-1,MONTH(Kreditvækst[[#This Row],[Dato]])+1,1)-1,Kreditvækst[[Dato]:[Udlån til husholdninger (mia. kr.)]],4,FALSE)-1)*100,NA())</f>
        <v>11.278329513031959</v>
      </c>
    </row>
    <row r="225" spans="1:7" hidden="1" x14ac:dyDescent="0.25">
      <c r="A225" s="3">
        <v>36007</v>
      </c>
      <c r="B225" s="4"/>
      <c r="C225" s="4">
        <v>437.60159037582696</v>
      </c>
      <c r="D225" s="4">
        <v>889.16206696656241</v>
      </c>
      <c r="E225" s="4"/>
      <c r="F225" s="4">
        <f>IFERROR((Kreditvækst[[#This Row],[Udlån til erhverv (mia. kr.)]]/VLOOKUP(DATE(YEAR(Kreditvækst[[#This Row],[Dato]])-1,MONTH(Kreditvækst[[#This Row],[Dato]])+1,1)-1,Kreditvækst[[Dato]:[Udlån til erhverv (mia. kr.)]],3,FALSE)-1)*100,NA())</f>
        <v>5.3960584274143963</v>
      </c>
      <c r="G225" s="4">
        <f>IFERROR((Kreditvækst[[#This Row],[Udlån til husholdninger (mia. kr.)]]/VLOOKUP(DATE(YEAR(Kreditvækst[[#This Row],[Dato]])-1,MONTH(Kreditvækst[[#This Row],[Dato]])+1,1)-1,Kreditvækst[[Dato]:[Udlån til husholdninger (mia. kr.)]],4,FALSE)-1)*100,NA())</f>
        <v>10.966168608784589</v>
      </c>
    </row>
    <row r="226" spans="1:7" hidden="1" x14ac:dyDescent="0.25">
      <c r="A226" s="3">
        <v>36038</v>
      </c>
      <c r="B226" s="4"/>
      <c r="C226" s="4">
        <v>446.12048620925157</v>
      </c>
      <c r="D226" s="4">
        <v>899.56535521352998</v>
      </c>
      <c r="E226" s="4"/>
      <c r="F226" s="4">
        <f>IFERROR((Kreditvækst[[#This Row],[Udlån til erhverv (mia. kr.)]]/VLOOKUP(DATE(YEAR(Kreditvækst[[#This Row],[Dato]])-1,MONTH(Kreditvækst[[#This Row],[Dato]])+1,1)-1,Kreditvækst[[Dato]:[Udlån til erhverv (mia. kr.)]],3,FALSE)-1)*100,NA())</f>
        <v>6.9609252253207465</v>
      </c>
      <c r="G226" s="4">
        <f>IFERROR((Kreditvækst[[#This Row],[Udlån til husholdninger (mia. kr.)]]/VLOOKUP(DATE(YEAR(Kreditvækst[[#This Row],[Dato]])-1,MONTH(Kreditvækst[[#This Row],[Dato]])+1,1)-1,Kreditvækst[[Dato]:[Udlån til husholdninger (mia. kr.)]],4,FALSE)-1)*100,NA())</f>
        <v>11.272134056838423</v>
      </c>
    </row>
    <row r="227" spans="1:7" x14ac:dyDescent="0.25">
      <c r="A227" s="3">
        <v>36068</v>
      </c>
      <c r="B227" s="4">
        <v>145.92964892208059</v>
      </c>
      <c r="C227" s="4">
        <v>453.63609360927302</v>
      </c>
      <c r="D227" s="4">
        <v>914.3028360753068</v>
      </c>
      <c r="E227" s="4">
        <f>IF(ISNUMBER(Kreditvækst[[#This Row],[Udlån/BNP (pct. af BNP)]]),IFERROR((Kreditvækst[[#This Row],[Udlån/BNP (pct. af BNP)]]/VLOOKUP(DATE(YEAR(Kreditvækst[[#This Row],[Dato]])-1,MONTH(Kreditvækst[[#This Row],[Dato]]),DAY(Kreditvækst[[#This Row],[Dato]])),Kreditvækst[[#All],[Dato]:[Udlån/BNP (pct. af BNP)]],2,FALSE)-1)*100,NA()),NA())</f>
        <v>5.3407114813491141</v>
      </c>
      <c r="F227" s="4">
        <f>IFERROR((Kreditvækst[[#This Row],[Udlån til erhverv (mia. kr.)]]/VLOOKUP(DATE(YEAR(Kreditvækst[[#This Row],[Dato]])-1,MONTH(Kreditvækst[[#This Row],[Dato]])+1,1)-1,Kreditvækst[[Dato]:[Udlån til erhverv (mia. kr.)]],3,FALSE)-1)*100,NA())</f>
        <v>7.7403543114739737</v>
      </c>
      <c r="G227" s="4">
        <f>IFERROR((Kreditvækst[[#This Row],[Udlån til husholdninger (mia. kr.)]]/VLOOKUP(DATE(YEAR(Kreditvækst[[#This Row],[Dato]])-1,MONTH(Kreditvækst[[#This Row],[Dato]])+1,1)-1,Kreditvækst[[Dato]:[Udlån til husholdninger (mia. kr.)]],4,FALSE)-1)*100,NA())</f>
        <v>11.153279929804661</v>
      </c>
    </row>
    <row r="228" spans="1:7" hidden="1" x14ac:dyDescent="0.25">
      <c r="A228" s="3">
        <v>36099</v>
      </c>
      <c r="B228" s="4"/>
      <c r="C228" s="4">
        <v>447.39581136580864</v>
      </c>
      <c r="D228" s="4">
        <v>906.97701863280327</v>
      </c>
      <c r="E228" s="4"/>
      <c r="F228" s="4">
        <f>IFERROR((Kreditvækst[[#This Row],[Udlån til erhverv (mia. kr.)]]/VLOOKUP(DATE(YEAR(Kreditvækst[[#This Row],[Dato]])-1,MONTH(Kreditvækst[[#This Row],[Dato]])+1,1)-1,Kreditvækst[[Dato]:[Udlån til erhverv (mia. kr.)]],3,FALSE)-1)*100,NA())</f>
        <v>7.9645048740870861</v>
      </c>
      <c r="G228" s="4">
        <f>IFERROR((Kreditvækst[[#This Row],[Udlån til husholdninger (mia. kr.)]]/VLOOKUP(DATE(YEAR(Kreditvækst[[#This Row],[Dato]])-1,MONTH(Kreditvækst[[#This Row],[Dato]])+1,1)-1,Kreditvækst[[Dato]:[Udlån til husholdninger (mia. kr.)]],4,FALSE)-1)*100,NA())</f>
        <v>10.955108014620873</v>
      </c>
    </row>
    <row r="229" spans="1:7" hidden="1" x14ac:dyDescent="0.25">
      <c r="A229" s="3">
        <v>36129</v>
      </c>
      <c r="B229" s="4"/>
      <c r="C229" s="4">
        <v>454.25814839760756</v>
      </c>
      <c r="D229" s="4">
        <v>915.32010239444014</v>
      </c>
      <c r="E229" s="4"/>
      <c r="F229" s="4">
        <f>IFERROR((Kreditvækst[[#This Row],[Udlån til erhverv (mia. kr.)]]/VLOOKUP(DATE(YEAR(Kreditvækst[[#This Row],[Dato]])-1,MONTH(Kreditvækst[[#This Row],[Dato]])+1,1)-1,Kreditvækst[[Dato]:[Udlån til erhverv (mia. kr.)]],3,FALSE)-1)*100,NA())</f>
        <v>8.1879561223877637</v>
      </c>
      <c r="G229" s="4">
        <f>IFERROR((Kreditvækst[[#This Row],[Udlån til husholdninger (mia. kr.)]]/VLOOKUP(DATE(YEAR(Kreditvækst[[#This Row],[Dato]])-1,MONTH(Kreditvækst[[#This Row],[Dato]])+1,1)-1,Kreditvækst[[Dato]:[Udlån til husholdninger (mia. kr.)]],4,FALSE)-1)*100,NA())</f>
        <v>10.94578397876187</v>
      </c>
    </row>
    <row r="230" spans="1:7" x14ac:dyDescent="0.25">
      <c r="A230" s="3">
        <v>36160</v>
      </c>
      <c r="B230" s="4">
        <v>146.69431413576902</v>
      </c>
      <c r="C230" s="4">
        <v>460.28882494557979</v>
      </c>
      <c r="D230" s="4">
        <v>928.1251349811555</v>
      </c>
      <c r="E230" s="4">
        <f>IF(ISNUMBER(Kreditvækst[[#This Row],[Udlån/BNP (pct. af BNP)]]),IFERROR((Kreditvækst[[#This Row],[Udlån/BNP (pct. af BNP)]]/VLOOKUP(DATE(YEAR(Kreditvækst[[#This Row],[Dato]])-1,MONTH(Kreditvækst[[#This Row],[Dato]]),DAY(Kreditvækst[[#This Row],[Dato]])),Kreditvækst[[#All],[Dato]:[Udlån/BNP (pct. af BNP)]],2,FALSE)-1)*100,NA()),NA())</f>
        <v>5.6987692546943025</v>
      </c>
      <c r="F230" s="4">
        <f>IFERROR((Kreditvækst[[#This Row],[Udlån til erhverv (mia. kr.)]]/VLOOKUP(DATE(YEAR(Kreditvækst[[#This Row],[Dato]])-1,MONTH(Kreditvækst[[#This Row],[Dato]])+1,1)-1,Kreditvækst[[Dato]:[Udlån til erhverv (mia. kr.)]],3,FALSE)-1)*100,NA())</f>
        <v>8.4568312282780269</v>
      </c>
      <c r="G230" s="4">
        <f>IFERROR((Kreditvækst[[#This Row],[Udlån til husholdninger (mia. kr.)]]/VLOOKUP(DATE(YEAR(Kreditvækst[[#This Row],[Dato]])-1,MONTH(Kreditvækst[[#This Row],[Dato]])+1,1)-1,Kreditvækst[[Dato]:[Udlån til husholdninger (mia. kr.)]],4,FALSE)-1)*100,NA())</f>
        <v>10.325959460428358</v>
      </c>
    </row>
    <row r="231" spans="1:7" hidden="1" x14ac:dyDescent="0.25">
      <c r="A231" s="3">
        <v>36191</v>
      </c>
      <c r="B231" s="4"/>
      <c r="C231" s="4">
        <v>459.99623347508316</v>
      </c>
      <c r="D231" s="4">
        <v>928.23537207293691</v>
      </c>
      <c r="E231" s="4"/>
      <c r="F231" s="4">
        <f>IFERROR((Kreditvækst[[#This Row],[Udlån til erhverv (mia. kr.)]]/VLOOKUP(DATE(YEAR(Kreditvækst[[#This Row],[Dato]])-1,MONTH(Kreditvækst[[#This Row],[Dato]])+1,1)-1,Kreditvækst[[Dato]:[Udlån til erhverv (mia. kr.)]],3,FALSE)-1)*100,NA())</f>
        <v>9.0312029574163066</v>
      </c>
      <c r="G231" s="4">
        <f>IFERROR((Kreditvækst[[#This Row],[Udlån til husholdninger (mia. kr.)]]/VLOOKUP(DATE(YEAR(Kreditvækst[[#This Row],[Dato]])-1,MONTH(Kreditvækst[[#This Row],[Dato]])+1,1)-1,Kreditvækst[[Dato]:[Udlån til husholdninger (mia. kr.)]],4,FALSE)-1)*100,NA())</f>
        <v>10.316063940517228</v>
      </c>
    </row>
    <row r="232" spans="1:7" hidden="1" x14ac:dyDescent="0.25">
      <c r="A232" s="3">
        <v>36219</v>
      </c>
      <c r="B232" s="4"/>
      <c r="C232" s="4">
        <v>465.61496803302401</v>
      </c>
      <c r="D232" s="4">
        <v>939.00914288158174</v>
      </c>
      <c r="E232" s="4"/>
      <c r="F232" s="4">
        <f>IFERROR((Kreditvækst[[#This Row],[Udlån til erhverv (mia. kr.)]]/VLOOKUP(DATE(YEAR(Kreditvækst[[#This Row],[Dato]])-1,MONTH(Kreditvækst[[#This Row],[Dato]])+1,1)-1,Kreditvækst[[Dato]:[Udlån til erhverv (mia. kr.)]],3,FALSE)-1)*100,NA())</f>
        <v>8.020040356335878</v>
      </c>
      <c r="G232" s="4">
        <f>IFERROR((Kreditvækst[[#This Row],[Udlån til husholdninger (mia. kr.)]]/VLOOKUP(DATE(YEAR(Kreditvækst[[#This Row],[Dato]])-1,MONTH(Kreditvækst[[#This Row],[Dato]])+1,1)-1,Kreditvækst[[Dato]:[Udlån til husholdninger (mia. kr.)]],4,FALSE)-1)*100,NA())</f>
        <v>10.231506474524821</v>
      </c>
    </row>
    <row r="233" spans="1:7" x14ac:dyDescent="0.25">
      <c r="A233" s="3">
        <v>36250</v>
      </c>
      <c r="B233" s="4">
        <v>150.53186704699371</v>
      </c>
      <c r="C233" s="4">
        <v>470.85306979047175</v>
      </c>
      <c r="D233" s="4">
        <v>952.48877974402626</v>
      </c>
      <c r="E233" s="4">
        <f>IF(ISNUMBER(Kreditvækst[[#This Row],[Udlån/BNP (pct. af BNP)]]),IFERROR((Kreditvækst[[#This Row],[Udlån/BNP (pct. af BNP)]]/VLOOKUP(DATE(YEAR(Kreditvækst[[#This Row],[Dato]])-1,MONTH(Kreditvækst[[#This Row],[Dato]]),DAY(Kreditvækst[[#This Row],[Dato]])),Kreditvækst[[#All],[Dato]:[Udlån/BNP (pct. af BNP)]],2,FALSE)-1)*100,NA()),NA())</f>
        <v>6.9375809123087828</v>
      </c>
      <c r="F233" s="4">
        <f>IFERROR((Kreditvækst[[#This Row],[Udlån til erhverv (mia. kr.)]]/VLOOKUP(DATE(YEAR(Kreditvækst[[#This Row],[Dato]])-1,MONTH(Kreditvækst[[#This Row],[Dato]])+1,1)-1,Kreditvækst[[Dato]:[Udlån til erhverv (mia. kr.)]],3,FALSE)-1)*100,NA())</f>
        <v>8.1595761641526821</v>
      </c>
      <c r="G233" s="4">
        <f>IFERROR((Kreditvækst[[#This Row],[Udlån til husholdninger (mia. kr.)]]/VLOOKUP(DATE(YEAR(Kreditvækst[[#This Row],[Dato]])-1,MONTH(Kreditvækst[[#This Row],[Dato]])+1,1)-1,Kreditvækst[[Dato]:[Udlån til husholdninger (mia. kr.)]],4,FALSE)-1)*100,NA())</f>
        <v>10.112656390718877</v>
      </c>
    </row>
    <row r="234" spans="1:7" hidden="1" x14ac:dyDescent="0.25">
      <c r="A234" s="3">
        <v>36280</v>
      </c>
      <c r="B234" s="4"/>
      <c r="C234" s="4">
        <v>474.34308186764406</v>
      </c>
      <c r="D234" s="4">
        <v>951.37849652513648</v>
      </c>
      <c r="E234" s="4"/>
      <c r="F234" s="4">
        <f>IFERROR((Kreditvækst[[#This Row],[Udlån til erhverv (mia. kr.)]]/VLOOKUP(DATE(YEAR(Kreditvækst[[#This Row],[Dato]])-1,MONTH(Kreditvækst[[#This Row],[Dato]])+1,1)-1,Kreditvækst[[Dato]:[Udlån til erhverv (mia. kr.)]],3,FALSE)-1)*100,NA())</f>
        <v>8.4438420110147803</v>
      </c>
      <c r="G234" s="4">
        <f>IFERROR((Kreditvækst[[#This Row],[Udlån til husholdninger (mia. kr.)]]/VLOOKUP(DATE(YEAR(Kreditvækst[[#This Row],[Dato]])-1,MONTH(Kreditvækst[[#This Row],[Dato]])+1,1)-1,Kreditvækst[[Dato]:[Udlån til husholdninger (mia. kr.)]],4,FALSE)-1)*100,NA())</f>
        <v>9.8708368671167612</v>
      </c>
    </row>
    <row r="235" spans="1:7" hidden="1" x14ac:dyDescent="0.25">
      <c r="A235" s="3">
        <v>36311</v>
      </c>
      <c r="B235" s="4"/>
      <c r="C235" s="4">
        <v>484.16392500195991</v>
      </c>
      <c r="D235" s="4">
        <v>956.42489207304038</v>
      </c>
      <c r="E235" s="4"/>
      <c r="F235" s="4">
        <f>IFERROR((Kreditvækst[[#This Row],[Udlån til erhverv (mia. kr.)]]/VLOOKUP(DATE(YEAR(Kreditvækst[[#This Row],[Dato]])-1,MONTH(Kreditvækst[[#This Row],[Dato]])+1,1)-1,Kreditvækst[[Dato]:[Udlån til erhverv (mia. kr.)]],3,FALSE)-1)*100,NA())</f>
        <v>9.6996261826913344</v>
      </c>
      <c r="G235" s="4">
        <f>IFERROR((Kreditvækst[[#This Row],[Udlån til husholdninger (mia. kr.)]]/VLOOKUP(DATE(YEAR(Kreditvækst[[#This Row],[Dato]])-1,MONTH(Kreditvækst[[#This Row],[Dato]])+1,1)-1,Kreditvækst[[Dato]:[Udlån til husholdninger (mia. kr.)]],4,FALSE)-1)*100,NA())</f>
        <v>9.3813698356223654</v>
      </c>
    </row>
    <row r="236" spans="1:7" x14ac:dyDescent="0.25">
      <c r="A236" s="3">
        <v>36341</v>
      </c>
      <c r="B236" s="4">
        <v>151.8863547618873</v>
      </c>
      <c r="C236" s="4">
        <v>491.43440975894953</v>
      </c>
      <c r="D236" s="4">
        <v>969.10903106930164</v>
      </c>
      <c r="E236" s="4">
        <f>IF(ISNUMBER(Kreditvækst[[#This Row],[Udlån/BNP (pct. af BNP)]]),IFERROR((Kreditvækst[[#This Row],[Udlån/BNP (pct. af BNP)]]/VLOOKUP(DATE(YEAR(Kreditvækst[[#This Row],[Dato]])-1,MONTH(Kreditvækst[[#This Row],[Dato]]),DAY(Kreditvækst[[#This Row],[Dato]])),Kreditvækst[[#All],[Dato]:[Udlån/BNP (pct. af BNP)]],2,FALSE)-1)*100,NA()),NA())</f>
        <v>5.3972869003720891</v>
      </c>
      <c r="F236" s="4">
        <f>IFERROR((Kreditvækst[[#This Row],[Udlån til erhverv (mia. kr.)]]/VLOOKUP(DATE(YEAR(Kreditvækst[[#This Row],[Dato]])-1,MONTH(Kreditvækst[[#This Row],[Dato]])+1,1)-1,Kreditvækst[[Dato]:[Udlån til erhverv (mia. kr.)]],3,FALSE)-1)*100,NA())</f>
        <v>10.680128627751383</v>
      </c>
      <c r="G236" s="4">
        <f>IFERROR((Kreditvækst[[#This Row],[Udlån til husholdninger (mia. kr.)]]/VLOOKUP(DATE(YEAR(Kreditvækst[[#This Row],[Dato]])-1,MONTH(Kreditvækst[[#This Row],[Dato]])+1,1)-1,Kreditvækst[[Dato]:[Udlån til husholdninger (mia. kr.)]],4,FALSE)-1)*100,NA())</f>
        <v>8.6312620677441387</v>
      </c>
    </row>
    <row r="237" spans="1:7" hidden="1" x14ac:dyDescent="0.25">
      <c r="A237" s="3">
        <v>36372</v>
      </c>
      <c r="B237" s="4"/>
      <c r="C237" s="4">
        <v>486.46289586715437</v>
      </c>
      <c r="D237" s="4">
        <v>963.93488107214534</v>
      </c>
      <c r="E237" s="4"/>
      <c r="F237" s="4">
        <f>IFERROR((Kreditvækst[[#This Row],[Udlån til erhverv (mia. kr.)]]/VLOOKUP(DATE(YEAR(Kreditvækst[[#This Row],[Dato]])-1,MONTH(Kreditvækst[[#This Row],[Dato]])+1,1)-1,Kreditvækst[[Dato]:[Udlån til erhverv (mia. kr.)]],3,FALSE)-1)*100,NA())</f>
        <v>11.16570564777053</v>
      </c>
      <c r="G237" s="4">
        <f>IFERROR((Kreditvækst[[#This Row],[Udlån til husholdninger (mia. kr.)]]/VLOOKUP(DATE(YEAR(Kreditvækst[[#This Row],[Dato]])-1,MONTH(Kreditvækst[[#This Row],[Dato]])+1,1)-1,Kreditvækst[[Dato]:[Udlån til husholdninger (mia. kr.)]],4,FALSE)-1)*100,NA())</f>
        <v>8.4093571783460774</v>
      </c>
    </row>
    <row r="238" spans="1:7" hidden="1" x14ac:dyDescent="0.25">
      <c r="A238" s="3">
        <v>36403</v>
      </c>
      <c r="B238" s="4"/>
      <c r="C238" s="4">
        <v>488.2760361223751</v>
      </c>
      <c r="D238" s="4">
        <v>975.62510616244936</v>
      </c>
      <c r="E238" s="4"/>
      <c r="F238" s="4">
        <f>IFERROR((Kreditvækst[[#This Row],[Udlån til erhverv (mia. kr.)]]/VLOOKUP(DATE(YEAR(Kreditvækst[[#This Row],[Dato]])-1,MONTH(Kreditvækst[[#This Row],[Dato]])+1,1)-1,Kreditvækst[[Dato]:[Udlån til erhverv (mia. kr.)]],3,FALSE)-1)*100,NA())</f>
        <v>9.4493642897516708</v>
      </c>
      <c r="G238" s="4">
        <f>IFERROR((Kreditvækst[[#This Row],[Udlån til husholdninger (mia. kr.)]]/VLOOKUP(DATE(YEAR(Kreditvækst[[#This Row],[Dato]])-1,MONTH(Kreditvækst[[#This Row],[Dato]])+1,1)-1,Kreditvækst[[Dato]:[Udlån til husholdninger (mia. kr.)]],4,FALSE)-1)*100,NA())</f>
        <v>8.4551667656059379</v>
      </c>
    </row>
    <row r="239" spans="1:7" x14ac:dyDescent="0.25">
      <c r="A239" s="3">
        <v>36433</v>
      </c>
      <c r="B239" s="4">
        <v>150.90141889115296</v>
      </c>
      <c r="C239" s="4">
        <v>493.51670129490469</v>
      </c>
      <c r="D239" s="4">
        <v>983.14740657953587</v>
      </c>
      <c r="E239" s="4">
        <f>IF(ISNUMBER(Kreditvækst[[#This Row],[Udlån/BNP (pct. af BNP)]]),IFERROR((Kreditvækst[[#This Row],[Udlån/BNP (pct. af BNP)]]/VLOOKUP(DATE(YEAR(Kreditvækst[[#This Row],[Dato]])-1,MONTH(Kreditvækst[[#This Row],[Dato]]),DAY(Kreditvækst[[#This Row],[Dato]])),Kreditvækst[[#All],[Dato]:[Udlån/BNP (pct. af BNP)]],2,FALSE)-1)*100,NA()),NA())</f>
        <v>3.4069635648387386</v>
      </c>
      <c r="F239" s="4">
        <f>IFERROR((Kreditvækst[[#This Row],[Udlån til erhverv (mia. kr.)]]/VLOOKUP(DATE(YEAR(Kreditvækst[[#This Row],[Dato]])-1,MONTH(Kreditvækst[[#This Row],[Dato]])+1,1)-1,Kreditvækst[[Dato]:[Udlån til erhverv (mia. kr.)]],3,FALSE)-1)*100,NA())</f>
        <v>8.7913215565209804</v>
      </c>
      <c r="G239" s="4">
        <f>IFERROR((Kreditvækst[[#This Row],[Udlån til husholdninger (mia. kr.)]]/VLOOKUP(DATE(YEAR(Kreditvækst[[#This Row],[Dato]])-1,MONTH(Kreditvækst[[#This Row],[Dato]])+1,1)-1,Kreditvækst[[Dato]:[Udlån til husholdninger (mia. kr.)]],4,FALSE)-1)*100,NA())</f>
        <v>7.5297338898945076</v>
      </c>
    </row>
    <row r="240" spans="1:7" hidden="1" x14ac:dyDescent="0.25">
      <c r="A240" s="3">
        <v>36464</v>
      </c>
      <c r="B240" s="4"/>
      <c r="C240" s="4">
        <v>492.20381135632886</v>
      </c>
      <c r="D240" s="4">
        <v>974.57139363180079</v>
      </c>
      <c r="E240" s="4"/>
      <c r="F240" s="4">
        <f>IFERROR((Kreditvækst[[#This Row],[Udlån til erhverv (mia. kr.)]]/VLOOKUP(DATE(YEAR(Kreditvækst[[#This Row],[Dato]])-1,MONTH(Kreditvækst[[#This Row],[Dato]])+1,1)-1,Kreditvækst[[Dato]:[Udlån til erhverv (mia. kr.)]],3,FALSE)-1)*100,NA())</f>
        <v>10.015292689873533</v>
      </c>
      <c r="G240" s="4">
        <f>IFERROR((Kreditvækst[[#This Row],[Udlån til husholdninger (mia. kr.)]]/VLOOKUP(DATE(YEAR(Kreditvækst[[#This Row],[Dato]])-1,MONTH(Kreditvækst[[#This Row],[Dato]])+1,1)-1,Kreditvækst[[Dato]:[Udlån til husholdninger (mia. kr.)]],4,FALSE)-1)*100,NA())</f>
        <v>7.4527108857610047</v>
      </c>
    </row>
    <row r="241" spans="1:7" hidden="1" x14ac:dyDescent="0.25">
      <c r="A241" s="3">
        <v>36494</v>
      </c>
      <c r="B241" s="4"/>
      <c r="C241" s="4">
        <v>499.88020801850735</v>
      </c>
      <c r="D241" s="4">
        <v>978.75712202776117</v>
      </c>
      <c r="E241" s="4"/>
      <c r="F241" s="4">
        <f>IFERROR((Kreditvækst[[#This Row],[Udlån til erhverv (mia. kr.)]]/VLOOKUP(DATE(YEAR(Kreditvækst[[#This Row],[Dato]])-1,MONTH(Kreditvækst[[#This Row],[Dato]])+1,1)-1,Kreditvækst[[Dato]:[Udlån til erhverv (mia. kr.)]],3,FALSE)-1)*100,NA())</f>
        <v>10.04320115815891</v>
      </c>
      <c r="G241" s="4">
        <f>IFERROR((Kreditvækst[[#This Row],[Udlån til husholdninger (mia. kr.)]]/VLOOKUP(DATE(YEAR(Kreditvækst[[#This Row],[Dato]])-1,MONTH(Kreditvækst[[#This Row],[Dato]])+1,1)-1,Kreditvækst[[Dato]:[Udlån til husholdninger (mia. kr.)]],4,FALSE)-1)*100,NA())</f>
        <v>6.9305830241652489</v>
      </c>
    </row>
    <row r="242" spans="1:7" x14ac:dyDescent="0.25">
      <c r="A242" s="3">
        <v>36525</v>
      </c>
      <c r="B242" s="4">
        <v>152.52347474900947</v>
      </c>
      <c r="C242" s="4">
        <v>502.41335333874486</v>
      </c>
      <c r="D242" s="4">
        <v>990.95722832540605</v>
      </c>
      <c r="E242" s="4">
        <f>IF(ISNUMBER(Kreditvækst[[#This Row],[Udlån/BNP (pct. af BNP)]]),IFERROR((Kreditvækst[[#This Row],[Udlån/BNP (pct. af BNP)]]/VLOOKUP(DATE(YEAR(Kreditvækst[[#This Row],[Dato]])-1,MONTH(Kreditvækst[[#This Row],[Dato]]),DAY(Kreditvækst[[#This Row],[Dato]])),Kreditvækst[[#All],[Dato]:[Udlån/BNP (pct. af BNP)]],2,FALSE)-1)*100,NA()),NA())</f>
        <v>3.973678630683275</v>
      </c>
      <c r="F242" s="4">
        <f>IFERROR((Kreditvækst[[#This Row],[Udlån til erhverv (mia. kr.)]]/VLOOKUP(DATE(YEAR(Kreditvækst[[#This Row],[Dato]])-1,MONTH(Kreditvækst[[#This Row],[Dato]])+1,1)-1,Kreditvækst[[Dato]:[Udlån til erhverv (mia. kr.)]],3,FALSE)-1)*100,NA())</f>
        <v>9.1517599624856061</v>
      </c>
      <c r="G242" s="4">
        <f>IFERROR((Kreditvækst[[#This Row],[Udlån til husholdninger (mia. kr.)]]/VLOOKUP(DATE(YEAR(Kreditvækst[[#This Row],[Dato]])-1,MONTH(Kreditvækst[[#This Row],[Dato]])+1,1)-1,Kreditvækst[[Dato]:[Udlån til husholdninger (mia. kr.)]],4,FALSE)-1)*100,NA())</f>
        <v>6.7697868505119496</v>
      </c>
    </row>
    <row r="243" spans="1:7" hidden="1" x14ac:dyDescent="0.25">
      <c r="A243" s="3">
        <v>36556</v>
      </c>
      <c r="B243" s="4"/>
      <c r="C243" s="4">
        <v>493.47129701307063</v>
      </c>
      <c r="D243" s="4">
        <v>996.02940858527609</v>
      </c>
      <c r="E243" s="4"/>
      <c r="F243" s="4">
        <f>IFERROR((Kreditvækst[[#This Row],[Udlån til erhverv (mia. kr.)]]/VLOOKUP(DATE(YEAR(Kreditvækst[[#This Row],[Dato]])-1,MONTH(Kreditvækst[[#This Row],[Dato]])+1,1)-1,Kreditvækst[[Dato]:[Udlån til erhverv (mia. kr.)]],3,FALSE)-1)*100,NA())</f>
        <v>7.2772473124610437</v>
      </c>
      <c r="G243" s="4">
        <f>IFERROR((Kreditvækst[[#This Row],[Udlån til husholdninger (mia. kr.)]]/VLOOKUP(DATE(YEAR(Kreditvækst[[#This Row],[Dato]])-1,MONTH(Kreditvækst[[#This Row],[Dato]])+1,1)-1,Kreditvækst[[Dato]:[Udlån til husholdninger (mia. kr.)]],4,FALSE)-1)*100,NA())</f>
        <v>7.3035394418272892</v>
      </c>
    </row>
    <row r="244" spans="1:7" hidden="1" x14ac:dyDescent="0.25">
      <c r="A244" s="3">
        <v>36585</v>
      </c>
      <c r="B244" s="4"/>
      <c r="C244" s="4">
        <v>494.35905414192473</v>
      </c>
      <c r="D244" s="4">
        <v>1000.6857657174737</v>
      </c>
      <c r="E244" s="4"/>
      <c r="F244" s="4">
        <f>IFERROR((Kreditvækst[[#This Row],[Udlån til erhverv (mia. kr.)]]/VLOOKUP(DATE(YEAR(Kreditvækst[[#This Row],[Dato]])-1,MONTH(Kreditvækst[[#This Row],[Dato]])+1,1)-1,Kreditvækst[[Dato]:[Udlån til erhverv (mia. kr.)]],3,FALSE)-1)*100,NA())</f>
        <v>6.1733595529218421</v>
      </c>
      <c r="G244" s="4">
        <f>IFERROR((Kreditvækst[[#This Row],[Udlån til husholdninger (mia. kr.)]]/VLOOKUP(DATE(YEAR(Kreditvækst[[#This Row],[Dato]])-1,MONTH(Kreditvækst[[#This Row],[Dato]])+1,1)-1,Kreditvækst[[Dato]:[Udlån til husholdninger (mia. kr.)]],4,FALSE)-1)*100,NA())</f>
        <v>6.568266486375407</v>
      </c>
    </row>
    <row r="245" spans="1:7" x14ac:dyDescent="0.25">
      <c r="A245" s="3">
        <v>36616</v>
      </c>
      <c r="B245" s="4">
        <v>158.72684046869171</v>
      </c>
      <c r="C245" s="4">
        <v>501.70522358461017</v>
      </c>
      <c r="D245" s="4">
        <v>1016.4150211449962</v>
      </c>
      <c r="E245" s="4">
        <f>IF(ISNUMBER(Kreditvækst[[#This Row],[Udlån/BNP (pct. af BNP)]]),IFERROR((Kreditvækst[[#This Row],[Udlån/BNP (pct. af BNP)]]/VLOOKUP(DATE(YEAR(Kreditvækst[[#This Row],[Dato]])-1,MONTH(Kreditvækst[[#This Row],[Dato]]),DAY(Kreditvækst[[#This Row],[Dato]])),Kreditvækst[[#All],[Dato]:[Udlån/BNP (pct. af BNP)]],2,FALSE)-1)*100,NA()),NA())</f>
        <v>5.4440123426753528</v>
      </c>
      <c r="F245" s="4">
        <f>IFERROR((Kreditvækst[[#This Row],[Udlån til erhverv (mia. kr.)]]/VLOOKUP(DATE(YEAR(Kreditvækst[[#This Row],[Dato]])-1,MONTH(Kreditvækst[[#This Row],[Dato]])+1,1)-1,Kreditvækst[[Dato]:[Udlån til erhverv (mia. kr.)]],3,FALSE)-1)*100,NA())</f>
        <v>6.5523951681715875</v>
      </c>
      <c r="G245" s="4">
        <f>IFERROR((Kreditvækst[[#This Row],[Udlån til husholdninger (mia. kr.)]]/VLOOKUP(DATE(YEAR(Kreditvækst[[#This Row],[Dato]])-1,MONTH(Kreditvækst[[#This Row],[Dato]])+1,1)-1,Kreditvækst[[Dato]:[Udlån til husholdninger (mia. kr.)]],4,FALSE)-1)*100,NA())</f>
        <v>6.7114954800989501</v>
      </c>
    </row>
    <row r="246" spans="1:7" hidden="1" x14ac:dyDescent="0.25">
      <c r="A246" s="3">
        <v>36646</v>
      </c>
      <c r="B246" s="4"/>
      <c r="C246" s="4">
        <v>503.1936206131893</v>
      </c>
      <c r="D246" s="4">
        <v>1013.6764657193044</v>
      </c>
      <c r="E246" s="4"/>
      <c r="F246" s="4">
        <f>IFERROR((Kreditvækst[[#This Row],[Udlån til erhverv (mia. kr.)]]/VLOOKUP(DATE(YEAR(Kreditvækst[[#This Row],[Dato]])-1,MONTH(Kreditvækst[[#This Row],[Dato]])+1,1)-1,Kreditvækst[[Dato]:[Udlån til erhverv (mia. kr.)]],3,FALSE)-1)*100,NA())</f>
        <v>6.0822092380795834</v>
      </c>
      <c r="G246" s="4">
        <f>IFERROR((Kreditvækst[[#This Row],[Udlån til husholdninger (mia. kr.)]]/VLOOKUP(DATE(YEAR(Kreditvækst[[#This Row],[Dato]])-1,MONTH(Kreditvækst[[#This Row],[Dato]])+1,1)-1,Kreditvækst[[Dato]:[Udlån til husholdninger (mia. kr.)]],4,FALSE)-1)*100,NA())</f>
        <v>6.5481792390418958</v>
      </c>
    </row>
    <row r="247" spans="1:7" hidden="1" x14ac:dyDescent="0.25">
      <c r="A247" s="3">
        <v>36677</v>
      </c>
      <c r="B247" s="4"/>
      <c r="C247" s="4">
        <v>502.71625622336273</v>
      </c>
      <c r="D247" s="4">
        <v>1016.0333092475119</v>
      </c>
      <c r="E247" s="4"/>
      <c r="F247" s="4">
        <f>IFERROR((Kreditvækst[[#This Row],[Udlån til erhverv (mia. kr.)]]/VLOOKUP(DATE(YEAR(Kreditvækst[[#This Row],[Dato]])-1,MONTH(Kreditvækst[[#This Row],[Dato]])+1,1)-1,Kreditvækst[[Dato]:[Udlån til erhverv (mia. kr.)]],3,FALSE)-1)*100,NA())</f>
        <v>3.8318284910069833</v>
      </c>
      <c r="G247" s="4">
        <f>IFERROR((Kreditvækst[[#This Row],[Udlån til husholdninger (mia. kr.)]]/VLOOKUP(DATE(YEAR(Kreditvækst[[#This Row],[Dato]])-1,MONTH(Kreditvækst[[#This Row],[Dato]])+1,1)-1,Kreditvækst[[Dato]:[Udlån til husholdninger (mia. kr.)]],4,FALSE)-1)*100,NA())</f>
        <v>6.2324200957663223</v>
      </c>
    </row>
    <row r="248" spans="1:7" x14ac:dyDescent="0.25">
      <c r="A248" s="3">
        <v>36707</v>
      </c>
      <c r="B248" s="4">
        <v>156.50365644376311</v>
      </c>
      <c r="C248" s="4">
        <v>506.61688233573545</v>
      </c>
      <c r="D248" s="4">
        <v>1031.7461159258251</v>
      </c>
      <c r="E248" s="4">
        <f>IF(ISNUMBER(Kreditvækst[[#This Row],[Udlån/BNP (pct. af BNP)]]),IFERROR((Kreditvækst[[#This Row],[Udlån/BNP (pct. af BNP)]]/VLOOKUP(DATE(YEAR(Kreditvækst[[#This Row],[Dato]])-1,MONTH(Kreditvækst[[#This Row],[Dato]]),DAY(Kreditvækst[[#This Row],[Dato]])),Kreditvækst[[#All],[Dato]:[Udlån/BNP (pct. af BNP)]],2,FALSE)-1)*100,NA()),NA())</f>
        <v>3.0399713582661025</v>
      </c>
      <c r="F248" s="4">
        <f>IFERROR((Kreditvækst[[#This Row],[Udlån til erhverv (mia. kr.)]]/VLOOKUP(DATE(YEAR(Kreditvækst[[#This Row],[Dato]])-1,MONTH(Kreditvækst[[#This Row],[Dato]])+1,1)-1,Kreditvækst[[Dato]:[Udlån til erhverv (mia. kr.)]],3,FALSE)-1)*100,NA())</f>
        <v>3.089419925689163</v>
      </c>
      <c r="G248" s="4">
        <f>IFERROR((Kreditvækst[[#This Row],[Udlån til husholdninger (mia. kr.)]]/VLOOKUP(DATE(YEAR(Kreditvækst[[#This Row],[Dato]])-1,MONTH(Kreditvækst[[#This Row],[Dato]])+1,1)-1,Kreditvækst[[Dato]:[Udlån til husholdninger (mia. kr.)]],4,FALSE)-1)*100,NA())</f>
        <v>6.4633681916482111</v>
      </c>
    </row>
    <row r="249" spans="1:7" hidden="1" x14ac:dyDescent="0.25">
      <c r="A249" s="3">
        <v>36738</v>
      </c>
      <c r="B249" s="4"/>
      <c r="C249" s="4">
        <v>532.85719383462083</v>
      </c>
      <c r="D249" s="4">
        <v>1027.2315192209685</v>
      </c>
      <c r="E249" s="4"/>
      <c r="F249" s="4">
        <f>IFERROR((Kreditvækst[[#This Row],[Udlån til erhverv (mia. kr.)]]/VLOOKUP(DATE(YEAR(Kreditvækst[[#This Row],[Dato]])-1,MONTH(Kreditvækst[[#This Row],[Dato]])+1,1)-1,Kreditvækst[[Dato]:[Udlån til erhverv (mia. kr.)]],3,FALSE)-1)*100,NA())</f>
        <v>9.5370681631875343</v>
      </c>
      <c r="G249" s="4">
        <f>IFERROR((Kreditvækst[[#This Row],[Udlån til husholdninger (mia. kr.)]]/VLOOKUP(DATE(YEAR(Kreditvækst[[#This Row],[Dato]])-1,MONTH(Kreditvækst[[#This Row],[Dato]])+1,1)-1,Kreditvækst[[Dato]:[Udlån til husholdninger (mia. kr.)]],4,FALSE)-1)*100,NA())</f>
        <v>6.5664848727562175</v>
      </c>
    </row>
    <row r="250" spans="1:7" hidden="1" x14ac:dyDescent="0.25">
      <c r="A250" s="3">
        <v>36769</v>
      </c>
      <c r="B250" s="4"/>
      <c r="C250" s="4">
        <v>530.29908179058179</v>
      </c>
      <c r="D250" s="4">
        <v>1028.8669792380574</v>
      </c>
      <c r="E250" s="4"/>
      <c r="F250" s="4">
        <f>IFERROR((Kreditvækst[[#This Row],[Udlån til erhverv (mia. kr.)]]/VLOOKUP(DATE(YEAR(Kreditvækst[[#This Row],[Dato]])-1,MONTH(Kreditvækst[[#This Row],[Dato]])+1,1)-1,Kreditvækst[[Dato]:[Udlån til erhverv (mia. kr.)]],3,FALSE)-1)*100,NA())</f>
        <v>8.6064116522963197</v>
      </c>
      <c r="G250" s="4">
        <f>IFERROR((Kreditvækst[[#This Row],[Udlån til husholdninger (mia. kr.)]]/VLOOKUP(DATE(YEAR(Kreditvækst[[#This Row],[Dato]])-1,MONTH(Kreditvækst[[#This Row],[Dato]])+1,1)-1,Kreditvækst[[Dato]:[Udlån til husholdninger (mia. kr.)]],4,FALSE)-1)*100,NA())</f>
        <v>5.4572061275699468</v>
      </c>
    </row>
    <row r="251" spans="1:7" x14ac:dyDescent="0.25">
      <c r="A251" s="3">
        <v>36799</v>
      </c>
      <c r="B251" s="4">
        <v>161.48113243010835</v>
      </c>
      <c r="C251" s="4">
        <v>526.76653781534014</v>
      </c>
      <c r="D251" s="4">
        <v>1044.0151731217595</v>
      </c>
      <c r="E251" s="4">
        <f>IF(ISNUMBER(Kreditvækst[[#This Row],[Udlån/BNP (pct. af BNP)]]),IFERROR((Kreditvækst[[#This Row],[Udlån/BNP (pct. af BNP)]]/VLOOKUP(DATE(YEAR(Kreditvækst[[#This Row],[Dato]])-1,MONTH(Kreditvækst[[#This Row],[Dato]]),DAY(Kreditvækst[[#This Row],[Dato]])),Kreditvækst[[#All],[Dato]:[Udlån/BNP (pct. af BNP)]],2,FALSE)-1)*100,NA()),NA())</f>
        <v>7.0110099803545767</v>
      </c>
      <c r="F251" s="4">
        <f>IFERROR((Kreditvækst[[#This Row],[Udlån til erhverv (mia. kr.)]]/VLOOKUP(DATE(YEAR(Kreditvækst[[#This Row],[Dato]])-1,MONTH(Kreditvækst[[#This Row],[Dato]])+1,1)-1,Kreditvækst[[Dato]:[Udlån til erhverv (mia. kr.)]],3,FALSE)-1)*100,NA())</f>
        <v>6.7373275176287883</v>
      </c>
      <c r="G251" s="4">
        <f>IFERROR((Kreditvækst[[#This Row],[Udlån til husholdninger (mia. kr.)]]/VLOOKUP(DATE(YEAR(Kreditvækst[[#This Row],[Dato]])-1,MONTH(Kreditvækst[[#This Row],[Dato]])+1,1)-1,Kreditvækst[[Dato]:[Udlån til husholdninger (mia. kr.)]],4,FALSE)-1)*100,NA())</f>
        <v>6.191112963821821</v>
      </c>
    </row>
    <row r="252" spans="1:7" hidden="1" x14ac:dyDescent="0.25">
      <c r="A252" s="3">
        <v>36830</v>
      </c>
      <c r="B252" s="4"/>
      <c r="C252" s="4">
        <v>523.54574717468699</v>
      </c>
      <c r="D252" s="4">
        <v>1045.874173276532</v>
      </c>
      <c r="E252" s="4"/>
      <c r="F252" s="4">
        <f>IFERROR((Kreditvækst[[#This Row],[Udlån til erhverv (mia. kr.)]]/VLOOKUP(DATE(YEAR(Kreditvækst[[#This Row],[Dato]])-1,MONTH(Kreditvækst[[#This Row],[Dato]])+1,1)-1,Kreditvækst[[Dato]:[Udlån til erhverv (mia. kr.)]],3,FALSE)-1)*100,NA())</f>
        <v>6.367674344493901</v>
      </c>
      <c r="G252" s="4">
        <f>IFERROR((Kreditvækst[[#This Row],[Udlån til husholdninger (mia. kr.)]]/VLOOKUP(DATE(YEAR(Kreditvækst[[#This Row],[Dato]])-1,MONTH(Kreditvækst[[#This Row],[Dato]])+1,1)-1,Kreditvækst[[Dato]:[Udlån til husholdninger (mia. kr.)]],4,FALSE)-1)*100,NA())</f>
        <v>7.3163218324125978</v>
      </c>
    </row>
    <row r="253" spans="1:7" hidden="1" x14ac:dyDescent="0.25">
      <c r="A253" s="3">
        <v>36860</v>
      </c>
      <c r="B253" s="4"/>
      <c r="C253" s="4">
        <v>525.39343097422716</v>
      </c>
      <c r="D253" s="4">
        <v>1050.7647196329974</v>
      </c>
      <c r="E253" s="4"/>
      <c r="F253" s="4">
        <f>IFERROR((Kreditvækst[[#This Row],[Udlån til erhverv (mia. kr.)]]/VLOOKUP(DATE(YEAR(Kreditvækst[[#This Row],[Dato]])-1,MONTH(Kreditvækst[[#This Row],[Dato]])+1,1)-1,Kreditvækst[[Dato]:[Udlån til erhverv (mia. kr.)]],3,FALSE)-1)*100,NA())</f>
        <v>5.1038673959212355</v>
      </c>
      <c r="G253" s="4">
        <f>IFERROR((Kreditvækst[[#This Row],[Udlån til husholdninger (mia. kr.)]]/VLOOKUP(DATE(YEAR(Kreditvækst[[#This Row],[Dato]])-1,MONTH(Kreditvækst[[#This Row],[Dato]])+1,1)-1,Kreditvækst[[Dato]:[Udlån til husholdninger (mia. kr.)]],4,FALSE)-1)*100,NA())</f>
        <v>7.3570445603555745</v>
      </c>
    </row>
    <row r="254" spans="1:7" x14ac:dyDescent="0.25">
      <c r="A254" s="3">
        <v>36891</v>
      </c>
      <c r="B254" s="4">
        <v>160.01830584206382</v>
      </c>
      <c r="C254" s="4">
        <v>521.75244046705279</v>
      </c>
      <c r="D254" s="4">
        <v>1062.5165532347021</v>
      </c>
      <c r="E254" s="4">
        <f>IF(ISNUMBER(Kreditvækst[[#This Row],[Udlån/BNP (pct. af BNP)]]),IFERROR((Kreditvækst[[#This Row],[Udlån/BNP (pct. af BNP)]]/VLOOKUP(DATE(YEAR(Kreditvækst[[#This Row],[Dato]])-1,MONTH(Kreditvækst[[#This Row],[Dato]]),DAY(Kreditvækst[[#This Row],[Dato]])),Kreditvækst[[#All],[Dato]:[Udlån/BNP (pct. af BNP)]],2,FALSE)-1)*100,NA()),NA())</f>
        <v>4.9138869314298894</v>
      </c>
      <c r="F254" s="4">
        <f>IFERROR((Kreditvækst[[#This Row],[Udlån til erhverv (mia. kr.)]]/VLOOKUP(DATE(YEAR(Kreditvækst[[#This Row],[Dato]])-1,MONTH(Kreditvækst[[#This Row],[Dato]])+1,1)-1,Kreditvækst[[Dato]:[Udlån til erhverv (mia. kr.)]],3,FALSE)-1)*100,NA())</f>
        <v>3.8492382815447979</v>
      </c>
      <c r="G254" s="4">
        <f>IFERROR((Kreditvækst[[#This Row],[Udlån til husholdninger (mia. kr.)]]/VLOOKUP(DATE(YEAR(Kreditvækst[[#This Row],[Dato]])-1,MONTH(Kreditvækst[[#This Row],[Dato]])+1,1)-1,Kreditvækst[[Dato]:[Udlån til husholdninger (mia. kr.)]],4,FALSE)-1)*100,NA())</f>
        <v>7.2212324471584211</v>
      </c>
    </row>
    <row r="255" spans="1:7" hidden="1" x14ac:dyDescent="0.25">
      <c r="A255" s="3">
        <v>36922</v>
      </c>
      <c r="B255" s="4"/>
      <c r="C255" s="4">
        <v>533.79392766413059</v>
      </c>
      <c r="D255" s="4">
        <v>1064.7889346658185</v>
      </c>
      <c r="E255" s="4"/>
      <c r="F255" s="4">
        <f>IFERROR((Kreditvækst[[#This Row],[Udlån til erhverv (mia. kr.)]]/VLOOKUP(DATE(YEAR(Kreditvækst[[#This Row],[Dato]])-1,MONTH(Kreditvækst[[#This Row],[Dato]])+1,1)-1,Kreditvækst[[Dato]:[Udlån til erhverv (mia. kr.)]],3,FALSE)-1)*100,NA())</f>
        <v>8.1712210811709873</v>
      </c>
      <c r="G255" s="4">
        <f>IFERROR((Kreditvækst[[#This Row],[Udlån til husholdninger (mia. kr.)]]/VLOOKUP(DATE(YEAR(Kreditvækst[[#This Row],[Dato]])-1,MONTH(Kreditvækst[[#This Row],[Dato]])+1,1)-1,Kreditvækst[[Dato]:[Udlån til husholdninger (mia. kr.)]],4,FALSE)-1)*100,NA())</f>
        <v>6.9033630420818559</v>
      </c>
    </row>
    <row r="256" spans="1:7" hidden="1" x14ac:dyDescent="0.25">
      <c r="A256" s="3">
        <v>36950</v>
      </c>
      <c r="B256" s="4"/>
      <c r="C256" s="4">
        <v>544.58382831188464</v>
      </c>
      <c r="D256" s="4">
        <v>1067.906255673081</v>
      </c>
      <c r="E256" s="4"/>
      <c r="F256" s="4">
        <f>IFERROR((Kreditvækst[[#This Row],[Udlån til erhverv (mia. kr.)]]/VLOOKUP(DATE(YEAR(Kreditvækst[[#This Row],[Dato]])-1,MONTH(Kreditvækst[[#This Row],[Dato]])+1,1)-1,Kreditvækst[[Dato]:[Udlån til erhverv (mia. kr.)]],3,FALSE)-1)*100,NA())</f>
        <v>10.159574048286979</v>
      </c>
      <c r="G256" s="4">
        <f>IFERROR((Kreditvækst[[#This Row],[Udlån til husholdninger (mia. kr.)]]/VLOOKUP(DATE(YEAR(Kreditvækst[[#This Row],[Dato]])-1,MONTH(Kreditvækst[[#This Row],[Dato]])+1,1)-1,Kreditvækst[[Dato]:[Udlån til husholdninger (mia. kr.)]],4,FALSE)-1)*100,NA())</f>
        <v>6.7174424038510594</v>
      </c>
    </row>
    <row r="257" spans="1:7" x14ac:dyDescent="0.25">
      <c r="A257" s="3">
        <v>36981</v>
      </c>
      <c r="B257" s="4">
        <v>161.10324457580646</v>
      </c>
      <c r="C257" s="4">
        <v>548.25605602885855</v>
      </c>
      <c r="D257" s="4">
        <v>1079.0138684855208</v>
      </c>
      <c r="E257" s="4">
        <f>IF(ISNUMBER(Kreditvækst[[#This Row],[Udlån/BNP (pct. af BNP)]]),IFERROR((Kreditvækst[[#This Row],[Udlån/BNP (pct. af BNP)]]/VLOOKUP(DATE(YEAR(Kreditvækst[[#This Row],[Dato]])-1,MONTH(Kreditvækst[[#This Row],[Dato]]),DAY(Kreditvækst[[#This Row],[Dato]])),Kreditvækst[[#All],[Dato]:[Udlån/BNP (pct. af BNP)]],2,FALSE)-1)*100,NA()),NA())</f>
        <v>1.4971658858058623</v>
      </c>
      <c r="F257" s="4">
        <f>IFERROR((Kreditvækst[[#This Row],[Udlån til erhverv (mia. kr.)]]/VLOOKUP(DATE(YEAR(Kreditvækst[[#This Row],[Dato]])-1,MONTH(Kreditvækst[[#This Row],[Dato]])+1,1)-1,Kreditvækst[[Dato]:[Udlån til erhverv (mia. kr.)]],3,FALSE)-1)*100,NA())</f>
        <v>9.2785225777897153</v>
      </c>
      <c r="G257" s="4">
        <f>IFERROR((Kreditvækst[[#This Row],[Udlån til husholdninger (mia. kr.)]]/VLOOKUP(DATE(YEAR(Kreditvækst[[#This Row],[Dato]])-1,MONTH(Kreditvækst[[#This Row],[Dato]])+1,1)-1,Kreditvækst[[Dato]:[Udlån til husholdninger (mia. kr.)]],4,FALSE)-1)*100,NA())</f>
        <v>6.1587880972092224</v>
      </c>
    </row>
    <row r="258" spans="1:7" hidden="1" x14ac:dyDescent="0.25">
      <c r="A258" s="3">
        <v>37011</v>
      </c>
      <c r="B258" s="4"/>
      <c r="C258" s="4">
        <v>552.65225732079978</v>
      </c>
      <c r="D258" s="4">
        <v>1078.7222664179335</v>
      </c>
      <c r="E258" s="4"/>
      <c r="F258" s="4">
        <f>IFERROR((Kreditvækst[[#This Row],[Udlån til erhverv (mia. kr.)]]/VLOOKUP(DATE(YEAR(Kreditvækst[[#This Row],[Dato]])-1,MONTH(Kreditvækst[[#This Row],[Dato]])+1,1)-1,Kreditvækst[[Dato]:[Udlån til erhverv (mia. kr.)]],3,FALSE)-1)*100,NA())</f>
        <v>9.8289474829471146</v>
      </c>
      <c r="G258" s="4">
        <f>IFERROR((Kreditvækst[[#This Row],[Udlån til husholdninger (mia. kr.)]]/VLOOKUP(DATE(YEAR(Kreditvækst[[#This Row],[Dato]])-1,MONTH(Kreditvækst[[#This Row],[Dato]])+1,1)-1,Kreditvækst[[Dato]:[Udlån til husholdninger (mia. kr.)]],4,FALSE)-1)*100,NA())</f>
        <v>6.4168206423212748</v>
      </c>
    </row>
    <row r="259" spans="1:7" hidden="1" x14ac:dyDescent="0.25">
      <c r="A259" s="3">
        <v>37042</v>
      </c>
      <c r="B259" s="4"/>
      <c r="C259" s="4">
        <v>552.34792990128881</v>
      </c>
      <c r="D259" s="4">
        <v>1084.2785184647391</v>
      </c>
      <c r="E259" s="4"/>
      <c r="F259" s="4">
        <f>IFERROR((Kreditvækst[[#This Row],[Udlån til erhverv (mia. kr.)]]/VLOOKUP(DATE(YEAR(Kreditvækst[[#This Row],[Dato]])-1,MONTH(Kreditvækst[[#This Row],[Dato]])+1,1)-1,Kreditvækst[[Dato]:[Udlån til erhverv (mia. kr.)]],3,FALSE)-1)*100,NA())</f>
        <v>9.8727011636309925</v>
      </c>
      <c r="G259" s="4">
        <f>IFERROR((Kreditvækst[[#This Row],[Udlån til husholdninger (mia. kr.)]]/VLOOKUP(DATE(YEAR(Kreditvækst[[#This Row],[Dato]])-1,MONTH(Kreditvækst[[#This Row],[Dato]])+1,1)-1,Kreditvækst[[Dato]:[Udlån til husholdninger (mia. kr.)]],4,FALSE)-1)*100,NA())</f>
        <v>6.7168279421636834</v>
      </c>
    </row>
    <row r="260" spans="1:7" x14ac:dyDescent="0.25">
      <c r="A260" s="3">
        <v>37072</v>
      </c>
      <c r="B260" s="4">
        <v>163.54342132626309</v>
      </c>
      <c r="C260" s="4">
        <v>549.61725912474162</v>
      </c>
      <c r="D260" s="4">
        <v>1098.5048931416275</v>
      </c>
      <c r="E260" s="4">
        <f>IF(ISNUMBER(Kreditvækst[[#This Row],[Udlån/BNP (pct. af BNP)]]),IFERROR((Kreditvækst[[#This Row],[Udlån/BNP (pct. af BNP)]]/VLOOKUP(DATE(YEAR(Kreditvækst[[#This Row],[Dato]])-1,MONTH(Kreditvækst[[#This Row],[Dato]]),DAY(Kreditvækst[[#This Row],[Dato]])),Kreditvækst[[#All],[Dato]:[Udlån/BNP (pct. af BNP)]],2,FALSE)-1)*100,NA()),NA())</f>
        <v>4.4981472270135825</v>
      </c>
      <c r="F260" s="4">
        <f>IFERROR((Kreditvækst[[#This Row],[Udlån til erhverv (mia. kr.)]]/VLOOKUP(DATE(YEAR(Kreditvækst[[#This Row],[Dato]])-1,MONTH(Kreditvækst[[#This Row],[Dato]])+1,1)-1,Kreditvækst[[Dato]:[Udlån til erhverv (mia. kr.)]],3,FALSE)-1)*100,NA())</f>
        <v>8.4877504655499703</v>
      </c>
      <c r="G260" s="4">
        <f>IFERROR((Kreditvækst[[#This Row],[Udlån til husholdninger (mia. kr.)]]/VLOOKUP(DATE(YEAR(Kreditvækst[[#This Row],[Dato]])-1,MONTH(Kreditvækst[[#This Row],[Dato]])+1,1)-1,Kreditvækst[[Dato]:[Udlån til husholdninger (mia. kr.)]],4,FALSE)-1)*100,NA())</f>
        <v>6.4704655714547865</v>
      </c>
    </row>
    <row r="261" spans="1:7" hidden="1" x14ac:dyDescent="0.25">
      <c r="A261" s="3">
        <v>37103</v>
      </c>
      <c r="B261" s="4"/>
      <c r="C261" s="4">
        <v>551.4268370104096</v>
      </c>
      <c r="D261" s="4">
        <v>1097.4491500020772</v>
      </c>
      <c r="E261" s="4"/>
      <c r="F261" s="4">
        <f>IFERROR((Kreditvækst[[#This Row],[Udlån til erhverv (mia. kr.)]]/VLOOKUP(DATE(YEAR(Kreditvækst[[#This Row],[Dato]])-1,MONTH(Kreditvækst[[#This Row],[Dato]])+1,1)-1,Kreditvækst[[Dato]:[Udlån til erhverv (mia. kr.)]],3,FALSE)-1)*100,NA())</f>
        <v>3.4849192974491627</v>
      </c>
      <c r="G261" s="4">
        <f>IFERROR((Kreditvækst[[#This Row],[Udlån til husholdninger (mia. kr.)]]/VLOOKUP(DATE(YEAR(Kreditvækst[[#This Row],[Dato]])-1,MONTH(Kreditvækst[[#This Row],[Dato]])+1,1)-1,Kreditvækst[[Dato]:[Udlån til husholdninger (mia. kr.)]],4,FALSE)-1)*100,NA())</f>
        <v>6.8356187935471713</v>
      </c>
    </row>
    <row r="262" spans="1:7" hidden="1" x14ac:dyDescent="0.25">
      <c r="A262" s="3">
        <v>37134</v>
      </c>
      <c r="B262" s="4"/>
      <c r="C262" s="4">
        <v>549.58465494589473</v>
      </c>
      <c r="D262" s="4">
        <v>1107.569055350918</v>
      </c>
      <c r="E262" s="4"/>
      <c r="F262" s="4">
        <f>IFERROR((Kreditvækst[[#This Row],[Udlån til erhverv (mia. kr.)]]/VLOOKUP(DATE(YEAR(Kreditvækst[[#This Row],[Dato]])-1,MONTH(Kreditvækst[[#This Row],[Dato]])+1,1)-1,Kreditvækst[[Dato]:[Udlån til erhverv (mia. kr.)]],3,FALSE)-1)*100,NA())</f>
        <v>3.6367351589963626</v>
      </c>
      <c r="G262" s="4">
        <f>IFERROR((Kreditvækst[[#This Row],[Udlån til husholdninger (mia. kr.)]]/VLOOKUP(DATE(YEAR(Kreditvækst[[#This Row],[Dato]])-1,MONTH(Kreditvækst[[#This Row],[Dato]])+1,1)-1,Kreditvækst[[Dato]:[Udlån til husholdninger (mia. kr.)]],4,FALSE)-1)*100,NA())</f>
        <v>7.649392749599615</v>
      </c>
    </row>
    <row r="263" spans="1:7" x14ac:dyDescent="0.25">
      <c r="A263" s="3">
        <v>37164</v>
      </c>
      <c r="B263" s="4">
        <v>166.08911574761132</v>
      </c>
      <c r="C263" s="4">
        <v>559.56281328399109</v>
      </c>
      <c r="D263" s="4">
        <v>1115.4409247277686</v>
      </c>
      <c r="E263" s="4">
        <f>IF(ISNUMBER(Kreditvækst[[#This Row],[Udlån/BNP (pct. af BNP)]]),IFERROR((Kreditvækst[[#This Row],[Udlån/BNP (pct. af BNP)]]/VLOOKUP(DATE(YEAR(Kreditvækst[[#This Row],[Dato]])-1,MONTH(Kreditvækst[[#This Row],[Dato]]),DAY(Kreditvækst[[#This Row],[Dato]])),Kreditvækst[[#All],[Dato]:[Udlån/BNP (pct. af BNP)]],2,FALSE)-1)*100,NA()),NA())</f>
        <v>2.8535738189087612</v>
      </c>
      <c r="F263" s="4">
        <f>IFERROR((Kreditvækst[[#This Row],[Udlån til erhverv (mia. kr.)]]/VLOOKUP(DATE(YEAR(Kreditvækst[[#This Row],[Dato]])-1,MONTH(Kreditvækst[[#This Row],[Dato]])+1,1)-1,Kreditvækst[[Dato]:[Udlån til erhverv (mia. kr.)]],3,FALSE)-1)*100,NA())</f>
        <v>6.2259602906188816</v>
      </c>
      <c r="G263" s="4">
        <f>IFERROR((Kreditvækst[[#This Row],[Udlån til husholdninger (mia. kr.)]]/VLOOKUP(DATE(YEAR(Kreditvækst[[#This Row],[Dato]])-1,MONTH(Kreditvækst[[#This Row],[Dato]])+1,1)-1,Kreditvækst[[Dato]:[Udlån til husholdninger (mia. kr.)]],4,FALSE)-1)*100,NA())</f>
        <v>6.8414476575503702</v>
      </c>
    </row>
    <row r="264" spans="1:7" hidden="1" x14ac:dyDescent="0.25">
      <c r="A264" s="3">
        <v>37195</v>
      </c>
      <c r="B264" s="4"/>
      <c r="C264" s="4">
        <v>564.35674851312206</v>
      </c>
      <c r="D264" s="4">
        <v>1120.7998752315957</v>
      </c>
      <c r="E264" s="4"/>
      <c r="F264" s="4">
        <f>IFERROR((Kreditvækst[[#This Row],[Udlån til erhverv (mia. kr.)]]/VLOOKUP(DATE(YEAR(Kreditvækst[[#This Row],[Dato]])-1,MONTH(Kreditvækst[[#This Row],[Dato]])+1,1)-1,Kreditvækst[[Dato]:[Udlån til erhverv (mia. kr.)]],3,FALSE)-1)*100,NA())</f>
        <v>7.7951165793383792</v>
      </c>
      <c r="G264" s="4">
        <f>IFERROR((Kreditvækst[[#This Row],[Udlån til husholdninger (mia. kr.)]]/VLOOKUP(DATE(YEAR(Kreditvækst[[#This Row],[Dato]])-1,MONTH(Kreditvækst[[#This Row],[Dato]])+1,1)-1,Kreditvækst[[Dato]:[Udlån til husholdninger (mia. kr.)]],4,FALSE)-1)*100,NA())</f>
        <v>7.1639307929686424</v>
      </c>
    </row>
    <row r="265" spans="1:7" hidden="1" x14ac:dyDescent="0.25">
      <c r="A265" s="3">
        <v>37225</v>
      </c>
      <c r="B265" s="4"/>
      <c r="C265" s="4">
        <v>572.13259381088585</v>
      </c>
      <c r="D265" s="4">
        <v>1130.5839528627766</v>
      </c>
      <c r="E265" s="4"/>
      <c r="F265" s="4">
        <f>IFERROR((Kreditvækst[[#This Row],[Udlån til erhverv (mia. kr.)]]/VLOOKUP(DATE(YEAR(Kreditvækst[[#This Row],[Dato]])-1,MONTH(Kreditvækst[[#This Row],[Dato]])+1,1)-1,Kreditvækst[[Dato]:[Udlån til erhverv (mia. kr.)]],3,FALSE)-1)*100,NA())</f>
        <v>8.896031065708442</v>
      </c>
      <c r="G265" s="4">
        <f>IFERROR((Kreditvækst[[#This Row],[Udlån til husholdninger (mia. kr.)]]/VLOOKUP(DATE(YEAR(Kreditvækst[[#This Row],[Dato]])-1,MONTH(Kreditvækst[[#This Row],[Dato]])+1,1)-1,Kreditvækst[[Dato]:[Udlån til husholdninger (mia. kr.)]],4,FALSE)-1)*100,NA())</f>
        <v>7.5962993178585014</v>
      </c>
    </row>
    <row r="266" spans="1:7" x14ac:dyDescent="0.25">
      <c r="A266" s="3">
        <v>37256</v>
      </c>
      <c r="B266" s="4">
        <v>170.51810649289354</v>
      </c>
      <c r="C266" s="4">
        <v>563.1875135578066</v>
      </c>
      <c r="D266" s="4">
        <v>1151.993447212601</v>
      </c>
      <c r="E266" s="4">
        <f>IF(ISNUMBER(Kreditvækst[[#This Row],[Udlån/BNP (pct. af BNP)]]),IFERROR((Kreditvækst[[#This Row],[Udlån/BNP (pct. af BNP)]]/VLOOKUP(DATE(YEAR(Kreditvækst[[#This Row],[Dato]])-1,MONTH(Kreditvækst[[#This Row],[Dato]]),DAY(Kreditvækst[[#This Row],[Dato]])),Kreditvækst[[#All],[Dato]:[Udlån/BNP (pct. af BNP)]],2,FALSE)-1)*100,NA()),NA())</f>
        <v>6.5616246813616996</v>
      </c>
      <c r="F266" s="4">
        <f>IFERROR((Kreditvækst[[#This Row],[Udlån til erhverv (mia. kr.)]]/VLOOKUP(DATE(YEAR(Kreditvækst[[#This Row],[Dato]])-1,MONTH(Kreditvækst[[#This Row],[Dato]])+1,1)-1,Kreditvækst[[Dato]:[Udlån til erhverv (mia. kr.)]],3,FALSE)-1)*100,NA())</f>
        <v>7.9415197471166099</v>
      </c>
      <c r="G266" s="4">
        <f>IFERROR((Kreditvækst[[#This Row],[Udlån til husholdninger (mia. kr.)]]/VLOOKUP(DATE(YEAR(Kreditvækst[[#This Row],[Dato]])-1,MONTH(Kreditvækst[[#This Row],[Dato]])+1,1)-1,Kreditvækst[[Dato]:[Udlån til husholdninger (mia. kr.)]],4,FALSE)-1)*100,NA())</f>
        <v>8.4212235287532735</v>
      </c>
    </row>
    <row r="267" spans="1:7" hidden="1" x14ac:dyDescent="0.25">
      <c r="A267" s="3">
        <v>37287</v>
      </c>
      <c r="B267" s="4"/>
      <c r="C267" s="4">
        <v>566.30951572599645</v>
      </c>
      <c r="D267" s="4">
        <v>1144.6384107124029</v>
      </c>
      <c r="E267" s="4"/>
      <c r="F267" s="4">
        <f>IFERROR((Kreditvækst[[#This Row],[Udlån til erhverv (mia. kr.)]]/VLOOKUP(DATE(YEAR(Kreditvækst[[#This Row],[Dato]])-1,MONTH(Kreditvækst[[#This Row],[Dato]])+1,1)-1,Kreditvækst[[Dato]:[Udlån til erhverv (mia. kr.)]],3,FALSE)-1)*100,NA())</f>
        <v>6.0914121305488234</v>
      </c>
      <c r="G267" s="4">
        <f>IFERROR((Kreditvækst[[#This Row],[Udlån til husholdninger (mia. kr.)]]/VLOOKUP(DATE(YEAR(Kreditvækst[[#This Row],[Dato]])-1,MONTH(Kreditvækst[[#This Row],[Dato]])+1,1)-1,Kreditvækst[[Dato]:[Udlån til husholdninger (mia. kr.)]],4,FALSE)-1)*100,NA())</f>
        <v>7.4990895798184631</v>
      </c>
    </row>
    <row r="268" spans="1:7" hidden="1" x14ac:dyDescent="0.25">
      <c r="A268" s="3">
        <v>37315</v>
      </c>
      <c r="B268" s="4"/>
      <c r="C268" s="4">
        <v>567.40700074212702</v>
      </c>
      <c r="D268" s="4">
        <v>1151.7208027137008</v>
      </c>
      <c r="E268" s="4"/>
      <c r="F268" s="4">
        <f>IFERROR((Kreditvækst[[#This Row],[Udlån til erhverv (mia. kr.)]]/VLOOKUP(DATE(YEAR(Kreditvækst[[#This Row],[Dato]])-1,MONTH(Kreditvækst[[#This Row],[Dato]])+1,1)-1,Kreditvækst[[Dato]:[Udlån til erhverv (mia. kr.)]],3,FALSE)-1)*100,NA())</f>
        <v>4.1909383356076191</v>
      </c>
      <c r="G268" s="4">
        <f>IFERROR((Kreditvækst[[#This Row],[Udlån til husholdninger (mia. kr.)]]/VLOOKUP(DATE(YEAR(Kreditvækst[[#This Row],[Dato]])-1,MONTH(Kreditvækst[[#This Row],[Dato]])+1,1)-1,Kreditvækst[[Dato]:[Udlån til husholdninger (mia. kr.)]],4,FALSE)-1)*100,NA())</f>
        <v>7.8484929360951305</v>
      </c>
    </row>
    <row r="269" spans="1:7" x14ac:dyDescent="0.25">
      <c r="A269" s="3">
        <v>37346</v>
      </c>
      <c r="B269" s="4">
        <v>169.94004044873611</v>
      </c>
      <c r="C269" s="4">
        <v>571.11483459860267</v>
      </c>
      <c r="D269" s="4">
        <v>1163.9651939122487</v>
      </c>
      <c r="E269" s="4">
        <f>IF(ISNUMBER(Kreditvækst[[#This Row],[Udlån/BNP (pct. af BNP)]]),IFERROR((Kreditvækst[[#This Row],[Udlån/BNP (pct. af BNP)]]/VLOOKUP(DATE(YEAR(Kreditvækst[[#This Row],[Dato]])-1,MONTH(Kreditvækst[[#This Row],[Dato]]),DAY(Kreditvækst[[#This Row],[Dato]])),Kreditvækst[[#All],[Dato]:[Udlån/BNP (pct. af BNP)]],2,FALSE)-1)*100,NA()),NA())</f>
        <v>5.4851756066101709</v>
      </c>
      <c r="F269" s="4">
        <f>IFERROR((Kreditvækst[[#This Row],[Udlån til erhverv (mia. kr.)]]/VLOOKUP(DATE(YEAR(Kreditvækst[[#This Row],[Dato]])-1,MONTH(Kreditvækst[[#This Row],[Dato]])+1,1)-1,Kreditvækst[[Dato]:[Udlån til erhverv (mia. kr.)]],3,FALSE)-1)*100,NA())</f>
        <v>4.1693618006366062</v>
      </c>
      <c r="G269" s="4">
        <f>IFERROR((Kreditvækst[[#This Row],[Udlån til husholdninger (mia. kr.)]]/VLOOKUP(DATE(YEAR(Kreditvækst[[#This Row],[Dato]])-1,MONTH(Kreditvækst[[#This Row],[Dato]])+1,1)-1,Kreditvækst[[Dato]:[Udlån til husholdninger (mia. kr.)]],4,FALSE)-1)*100,NA())</f>
        <v>7.8730522292510985</v>
      </c>
    </row>
    <row r="270" spans="1:7" hidden="1" x14ac:dyDescent="0.25">
      <c r="A270" s="3">
        <v>37376</v>
      </c>
      <c r="B270" s="4"/>
      <c r="C270" s="4">
        <v>572.83629953089337</v>
      </c>
      <c r="D270" s="4">
        <v>1166.7893712952214</v>
      </c>
      <c r="E270" s="4"/>
      <c r="F270" s="4">
        <f>IFERROR((Kreditvækst[[#This Row],[Udlån til erhverv (mia. kr.)]]/VLOOKUP(DATE(YEAR(Kreditvækst[[#This Row],[Dato]])-1,MONTH(Kreditvækst[[#This Row],[Dato]])+1,1)-1,Kreditvækst[[Dato]:[Udlån til erhverv (mia. kr.)]],3,FALSE)-1)*100,NA())</f>
        <v>3.6522138365893353</v>
      </c>
      <c r="G270" s="4">
        <f>IFERROR((Kreditvækst[[#This Row],[Udlån til husholdninger (mia. kr.)]]/VLOOKUP(DATE(YEAR(Kreditvækst[[#This Row],[Dato]])-1,MONTH(Kreditvækst[[#This Row],[Dato]])+1,1)-1,Kreditvækst[[Dato]:[Udlån til husholdninger (mia. kr.)]],4,FALSE)-1)*100,NA())</f>
        <v>8.1640203061468686</v>
      </c>
    </row>
    <row r="271" spans="1:7" hidden="1" x14ac:dyDescent="0.25">
      <c r="A271" s="3">
        <v>37407</v>
      </c>
      <c r="B271" s="4"/>
      <c r="C271" s="4">
        <v>567.42143110833547</v>
      </c>
      <c r="D271" s="4">
        <v>1173.3800881700226</v>
      </c>
      <c r="E271" s="4"/>
      <c r="F271" s="4">
        <f>IFERROR((Kreditvækst[[#This Row],[Udlån til erhverv (mia. kr.)]]/VLOOKUP(DATE(YEAR(Kreditvækst[[#This Row],[Dato]])-1,MONTH(Kreditvækst[[#This Row],[Dato]])+1,1)-1,Kreditvækst[[Dato]:[Udlån til erhverv (mia. kr.)]],3,FALSE)-1)*100,NA())</f>
        <v>2.7289866388637396</v>
      </c>
      <c r="G271" s="4">
        <f>IFERROR((Kreditvækst[[#This Row],[Udlån til husholdninger (mia. kr.)]]/VLOOKUP(DATE(YEAR(Kreditvækst[[#This Row],[Dato]])-1,MONTH(Kreditvækst[[#This Row],[Dato]])+1,1)-1,Kreditvækst[[Dato]:[Udlån til husholdninger (mia. kr.)]],4,FALSE)-1)*100,NA())</f>
        <v>8.2175906086791262</v>
      </c>
    </row>
    <row r="272" spans="1:7" x14ac:dyDescent="0.25">
      <c r="A272" s="3">
        <v>37437</v>
      </c>
      <c r="B272" s="4">
        <v>169.02245766844445</v>
      </c>
      <c r="C272" s="4">
        <v>573.91613624029935</v>
      </c>
      <c r="D272" s="4">
        <v>1184.6150830936101</v>
      </c>
      <c r="E272" s="4">
        <f>IF(ISNUMBER(Kreditvækst[[#This Row],[Udlån/BNP (pct. af BNP)]]),IFERROR((Kreditvækst[[#This Row],[Udlån/BNP (pct. af BNP)]]/VLOOKUP(DATE(YEAR(Kreditvækst[[#This Row],[Dato]])-1,MONTH(Kreditvækst[[#This Row],[Dato]]),DAY(Kreditvækst[[#This Row],[Dato]])),Kreditvækst[[#All],[Dato]:[Udlån/BNP (pct. af BNP)]],2,FALSE)-1)*100,NA()),NA())</f>
        <v>3.35020283772276</v>
      </c>
      <c r="F272" s="4">
        <f>IFERROR((Kreditvækst[[#This Row],[Udlån til erhverv (mia. kr.)]]/VLOOKUP(DATE(YEAR(Kreditvækst[[#This Row],[Dato]])-1,MONTH(Kreditvækst[[#This Row],[Dato]])+1,1)-1,Kreditvækst[[Dato]:[Udlån til erhverv (mia. kr.)]],3,FALSE)-1)*100,NA())</f>
        <v>4.4210542358610327</v>
      </c>
      <c r="G272" s="4">
        <f>IFERROR((Kreditvækst[[#This Row],[Udlån til husholdninger (mia. kr.)]]/VLOOKUP(DATE(YEAR(Kreditvækst[[#This Row],[Dato]])-1,MONTH(Kreditvækst[[#This Row],[Dato]])+1,1)-1,Kreditvækst[[Dato]:[Udlån til husholdninger (mia. kr.)]],4,FALSE)-1)*100,NA())</f>
        <v>7.8388535626559674</v>
      </c>
    </row>
    <row r="273" spans="1:7" hidden="1" x14ac:dyDescent="0.25">
      <c r="A273" s="3">
        <v>37468</v>
      </c>
      <c r="B273" s="4"/>
      <c r="C273" s="4">
        <v>566.20437048149165</v>
      </c>
      <c r="D273" s="4">
        <v>1189.608113320648</v>
      </c>
      <c r="E273" s="4"/>
      <c r="F273" s="4">
        <f>IFERROR((Kreditvækst[[#This Row],[Udlån til erhverv (mia. kr.)]]/VLOOKUP(DATE(YEAR(Kreditvækst[[#This Row],[Dato]])-1,MONTH(Kreditvækst[[#This Row],[Dato]])+1,1)-1,Kreditvækst[[Dato]:[Udlån til erhverv (mia. kr.)]],3,FALSE)-1)*100,NA())</f>
        <v>2.6798720118881514</v>
      </c>
      <c r="G273" s="4">
        <f>IFERROR((Kreditvækst[[#This Row],[Udlån til husholdninger (mia. kr.)]]/VLOOKUP(DATE(YEAR(Kreditvækst[[#This Row],[Dato]])-1,MONTH(Kreditvækst[[#This Row],[Dato]])+1,1)-1,Kreditvækst[[Dato]:[Udlån til husholdninger (mia. kr.)]],4,FALSE)-1)*100,NA())</f>
        <v>8.3975611369689886</v>
      </c>
    </row>
    <row r="274" spans="1:7" hidden="1" x14ac:dyDescent="0.25">
      <c r="A274" s="3">
        <v>37499</v>
      </c>
      <c r="B274" s="4"/>
      <c r="C274" s="4">
        <v>568.50739252844403</v>
      </c>
      <c r="D274" s="4">
        <v>1210.7019672897407</v>
      </c>
      <c r="E274" s="4"/>
      <c r="F274" s="4">
        <f>IFERROR((Kreditvækst[[#This Row],[Udlån til erhverv (mia. kr.)]]/VLOOKUP(DATE(YEAR(Kreditvækst[[#This Row],[Dato]])-1,MONTH(Kreditvækst[[#This Row],[Dato]])+1,1)-1,Kreditvækst[[Dato]:[Udlån til erhverv (mia. kr.)]],3,FALSE)-1)*100,NA())</f>
        <v>3.4430978762338693</v>
      </c>
      <c r="G274" s="4">
        <f>IFERROR((Kreditvækst[[#This Row],[Udlån til husholdninger (mia. kr.)]]/VLOOKUP(DATE(YEAR(Kreditvækst[[#This Row],[Dato]])-1,MONTH(Kreditvækst[[#This Row],[Dato]])+1,1)-1,Kreditvækst[[Dato]:[Udlån til husholdninger (mia. kr.)]],4,FALSE)-1)*100,NA())</f>
        <v>9.3116462075718118</v>
      </c>
    </row>
    <row r="275" spans="1:7" x14ac:dyDescent="0.25">
      <c r="A275" s="3">
        <v>37529</v>
      </c>
      <c r="B275" s="4">
        <v>171.10926657684044</v>
      </c>
      <c r="C275" s="4">
        <v>573.35399416058362</v>
      </c>
      <c r="D275" s="4">
        <v>1217.01970265362</v>
      </c>
      <c r="E275" s="4">
        <f>IF(ISNUMBER(Kreditvækst[[#This Row],[Udlån/BNP (pct. af BNP)]]),IFERROR((Kreditvækst[[#This Row],[Udlån/BNP (pct. af BNP)]]/VLOOKUP(DATE(YEAR(Kreditvækst[[#This Row],[Dato]])-1,MONTH(Kreditvækst[[#This Row],[Dato]]),DAY(Kreditvækst[[#This Row],[Dato]])),Kreditvækst[[#All],[Dato]:[Udlån/BNP (pct. af BNP)]],2,FALSE)-1)*100,NA()),NA())</f>
        <v>3.022564607338718</v>
      </c>
      <c r="F275" s="4">
        <f>IFERROR((Kreditvækst[[#This Row],[Udlån til erhverv (mia. kr.)]]/VLOOKUP(DATE(YEAR(Kreditvækst[[#This Row],[Dato]])-1,MONTH(Kreditvækst[[#This Row],[Dato]])+1,1)-1,Kreditvækst[[Dato]:[Udlån til erhverv (mia. kr.)]],3,FALSE)-1)*100,NA())</f>
        <v>2.4646349880997453</v>
      </c>
      <c r="G275" s="4">
        <f>IFERROR((Kreditvækst[[#This Row],[Udlån til husholdninger (mia. kr.)]]/VLOOKUP(DATE(YEAR(Kreditvækst[[#This Row],[Dato]])-1,MONTH(Kreditvækst[[#This Row],[Dato]])+1,1)-1,Kreditvækst[[Dato]:[Udlån til husholdninger (mia. kr.)]],4,FALSE)-1)*100,NA())</f>
        <v>9.1066031085996322</v>
      </c>
    </row>
    <row r="276" spans="1:7" hidden="1" x14ac:dyDescent="0.25">
      <c r="A276" s="3">
        <v>37560</v>
      </c>
      <c r="B276" s="4"/>
      <c r="C276" s="4">
        <v>566.35138446453334</v>
      </c>
      <c r="D276" s="4">
        <v>1219.5091625145621</v>
      </c>
      <c r="E276" s="4"/>
      <c r="F276" s="4">
        <f>IFERROR((Kreditvækst[[#This Row],[Udlån til erhverv (mia. kr.)]]/VLOOKUP(DATE(YEAR(Kreditvækst[[#This Row],[Dato]])-1,MONTH(Kreditvækst[[#This Row],[Dato]])+1,1)-1,Kreditvækst[[Dato]:[Udlån til erhverv (mia. kr.)]],3,FALSE)-1)*100,NA())</f>
        <v>0.35343529720632816</v>
      </c>
      <c r="G276" s="4">
        <f>IFERROR((Kreditvækst[[#This Row],[Udlån til husholdninger (mia. kr.)]]/VLOOKUP(DATE(YEAR(Kreditvækst[[#This Row],[Dato]])-1,MONTH(Kreditvækst[[#This Row],[Dato]])+1,1)-1,Kreditvækst[[Dato]:[Udlån til husholdninger (mia. kr.)]],4,FALSE)-1)*100,NA())</f>
        <v>8.8070394603291469</v>
      </c>
    </row>
    <row r="277" spans="1:7" hidden="1" x14ac:dyDescent="0.25">
      <c r="A277" s="3">
        <v>37590</v>
      </c>
      <c r="B277" s="4"/>
      <c r="C277" s="4">
        <v>574.95142214949522</v>
      </c>
      <c r="D277" s="4">
        <v>1218.4565140719819</v>
      </c>
      <c r="E277" s="4"/>
      <c r="F277" s="4">
        <f>IFERROR((Kreditvækst[[#This Row],[Udlån til erhverv (mia. kr.)]]/VLOOKUP(DATE(YEAR(Kreditvækst[[#This Row],[Dato]])-1,MONTH(Kreditvækst[[#This Row],[Dato]])+1,1)-1,Kreditvækst[[Dato]:[Udlån til erhverv (mia. kr.)]],3,FALSE)-1)*100,NA())</f>
        <v>0.49268794840608976</v>
      </c>
      <c r="G277" s="4">
        <f>IFERROR((Kreditvækst[[#This Row],[Udlån til husholdninger (mia. kr.)]]/VLOOKUP(DATE(YEAR(Kreditvækst[[#This Row],[Dato]])-1,MONTH(Kreditvækst[[#This Row],[Dato]])+1,1)-1,Kreditvækst[[Dato]:[Udlån til husholdninger (mia. kr.)]],4,FALSE)-1)*100,NA())</f>
        <v>7.7723163314587396</v>
      </c>
    </row>
    <row r="278" spans="1:7" x14ac:dyDescent="0.25">
      <c r="A278" s="3">
        <v>37621</v>
      </c>
      <c r="B278" s="4">
        <v>170.06311565750815</v>
      </c>
      <c r="C278" s="4">
        <v>575.98887781212693</v>
      </c>
      <c r="D278" s="4">
        <v>1230.8114564601065</v>
      </c>
      <c r="E278" s="4">
        <f>IF(ISNUMBER(Kreditvækst[[#This Row],[Udlån/BNP (pct. af BNP)]]),IFERROR((Kreditvækst[[#This Row],[Udlån/BNP (pct. af BNP)]]/VLOOKUP(DATE(YEAR(Kreditvækst[[#This Row],[Dato]])-1,MONTH(Kreditvækst[[#This Row],[Dato]]),DAY(Kreditvækst[[#This Row],[Dato]])),Kreditvækst[[#All],[Dato]:[Udlån/BNP (pct. af BNP)]],2,FALSE)-1)*100,NA()),NA())</f>
        <v>-0.2668284587152292</v>
      </c>
      <c r="F278" s="4">
        <f>IFERROR((Kreditvækst[[#This Row],[Udlån til erhverv (mia. kr.)]]/VLOOKUP(DATE(YEAR(Kreditvækst[[#This Row],[Dato]])-1,MONTH(Kreditvækst[[#This Row],[Dato]])+1,1)-1,Kreditvækst[[Dato]:[Udlån til erhverv (mia. kr.)]],3,FALSE)-1)*100,NA())</f>
        <v>2.2730198994382222</v>
      </c>
      <c r="G278" s="4">
        <f>IFERROR((Kreditvækst[[#This Row],[Udlån til husholdninger (mia. kr.)]]/VLOOKUP(DATE(YEAR(Kreditvækst[[#This Row],[Dato]])-1,MONTH(Kreditvækst[[#This Row],[Dato]])+1,1)-1,Kreditvækst[[Dato]:[Udlån til husholdninger (mia. kr.)]],4,FALSE)-1)*100,NA())</f>
        <v>6.8418799983815726</v>
      </c>
    </row>
    <row r="279" spans="1:7" hidden="1" x14ac:dyDescent="0.25">
      <c r="A279" s="3">
        <v>37652</v>
      </c>
      <c r="B279" s="4"/>
      <c r="C279" s="4">
        <v>582.93878257705398</v>
      </c>
      <c r="D279" s="4">
        <v>1230.4357503343617</v>
      </c>
      <c r="E279" s="4"/>
      <c r="F279" s="4">
        <f>IFERROR((Kreditvækst[[#This Row],[Udlån til erhverv (mia. kr.)]]/VLOOKUP(DATE(YEAR(Kreditvækst[[#This Row],[Dato]])-1,MONTH(Kreditvækst[[#This Row],[Dato]])+1,1)-1,Kreditvækst[[Dato]:[Udlån til erhverv (mia. kr.)]],3,FALSE)-1)*100,NA())</f>
        <v>2.9364272344495568</v>
      </c>
      <c r="G279" s="4">
        <f>IFERROR((Kreditvækst[[#This Row],[Udlån til husholdninger (mia. kr.)]]/VLOOKUP(DATE(YEAR(Kreditvækst[[#This Row],[Dato]])-1,MONTH(Kreditvækst[[#This Row],[Dato]])+1,1)-1,Kreditvækst[[Dato]:[Udlån til husholdninger (mia. kr.)]],4,FALSE)-1)*100,NA())</f>
        <v>7.4955845286163392</v>
      </c>
    </row>
    <row r="280" spans="1:7" hidden="1" x14ac:dyDescent="0.25">
      <c r="A280" s="3">
        <v>37680</v>
      </c>
      <c r="B280" s="4"/>
      <c r="C280" s="4">
        <v>586.80520840405404</v>
      </c>
      <c r="D280" s="4">
        <v>1238.7289385303616</v>
      </c>
      <c r="E280" s="4"/>
      <c r="F280" s="4">
        <f>IFERROR((Kreditvækst[[#This Row],[Udlån til erhverv (mia. kr.)]]/VLOOKUP(DATE(YEAR(Kreditvækst[[#This Row],[Dato]])-1,MONTH(Kreditvækst[[#This Row],[Dato]])+1,1)-1,Kreditvækst[[Dato]:[Udlån til erhverv (mia. kr.)]],3,FALSE)-1)*100,NA())</f>
        <v>3.4187466204251171</v>
      </c>
      <c r="G280" s="4">
        <f>IFERROR((Kreditvækst[[#This Row],[Udlån til husholdninger (mia. kr.)]]/VLOOKUP(DATE(YEAR(Kreditvækst[[#This Row],[Dato]])-1,MONTH(Kreditvækst[[#This Row],[Dato]])+1,1)-1,Kreditvækst[[Dato]:[Udlån til husholdninger (mia. kr.)]],4,FALSE)-1)*100,NA())</f>
        <v>7.554620495839881</v>
      </c>
    </row>
    <row r="281" spans="1:7" x14ac:dyDescent="0.25">
      <c r="A281" s="3">
        <v>37711</v>
      </c>
      <c r="B281" s="4">
        <v>174.77384499916343</v>
      </c>
      <c r="C281" s="4">
        <v>595.11526504599999</v>
      </c>
      <c r="D281" s="4">
        <v>1256.506711003</v>
      </c>
      <c r="E281" s="4">
        <f>IF(ISNUMBER(Kreditvækst[[#This Row],[Udlån/BNP (pct. af BNP)]]),IFERROR((Kreditvækst[[#This Row],[Udlån/BNP (pct. af BNP)]]/VLOOKUP(DATE(YEAR(Kreditvækst[[#This Row],[Dato]])-1,MONTH(Kreditvækst[[#This Row],[Dato]]),DAY(Kreditvækst[[#This Row],[Dato]])),Kreditvækst[[#All],[Dato]:[Udlån/BNP (pct. af BNP)]],2,FALSE)-1)*100,NA()),NA())</f>
        <v>2.8444176767661089</v>
      </c>
      <c r="F281" s="4">
        <f>IFERROR((Kreditvækst[[#This Row],[Udlån til erhverv (mia. kr.)]]/VLOOKUP(DATE(YEAR(Kreditvækst[[#This Row],[Dato]])-1,MONTH(Kreditvækst[[#This Row],[Dato]])+1,1)-1,Kreditvækst[[Dato]:[Udlån til erhverv (mia. kr.)]],3,FALSE)-1)*100,NA())</f>
        <v>4.2023826021373667</v>
      </c>
      <c r="G281" s="4">
        <f>IFERROR((Kreditvækst[[#This Row],[Udlån til husholdninger (mia. kr.)]]/VLOOKUP(DATE(YEAR(Kreditvækst[[#This Row],[Dato]])-1,MONTH(Kreditvækst[[#This Row],[Dato]])+1,1)-1,Kreditvækst[[Dato]:[Udlån til husholdninger (mia. kr.)]],4,FALSE)-1)*100,NA())</f>
        <v>7.9505398936978944</v>
      </c>
    </row>
    <row r="282" spans="1:7" hidden="1" x14ac:dyDescent="0.25">
      <c r="A282" s="3">
        <v>37741</v>
      </c>
      <c r="B282" s="4"/>
      <c r="C282" s="4">
        <v>597.03303142900006</v>
      </c>
      <c r="D282" s="4">
        <v>1258.448356973</v>
      </c>
      <c r="E282" s="4"/>
      <c r="F282" s="4">
        <f>IFERROR((Kreditvækst[[#This Row],[Udlån til erhverv (mia. kr.)]]/VLOOKUP(DATE(YEAR(Kreditvækst[[#This Row],[Dato]])-1,MONTH(Kreditvækst[[#This Row],[Dato]])+1,1)-1,Kreditvækst[[Dato]:[Udlån til erhverv (mia. kr.)]],3,FALSE)-1)*100,NA())</f>
        <v>4.2240221015885204</v>
      </c>
      <c r="G282" s="4">
        <f>IFERROR((Kreditvækst[[#This Row],[Udlån til husholdninger (mia. kr.)]]/VLOOKUP(DATE(YEAR(Kreditvækst[[#This Row],[Dato]])-1,MONTH(Kreditvækst[[#This Row],[Dato]])+1,1)-1,Kreditvækst[[Dato]:[Udlån til husholdninger (mia. kr.)]],4,FALSE)-1)*100,NA())</f>
        <v>7.8556582646986728</v>
      </c>
    </row>
    <row r="283" spans="1:7" hidden="1" x14ac:dyDescent="0.25">
      <c r="A283" s="3">
        <v>37772</v>
      </c>
      <c r="B283" s="4"/>
      <c r="C283" s="4">
        <v>592.33366438799999</v>
      </c>
      <c r="D283" s="4">
        <v>1265.4023124739999</v>
      </c>
      <c r="E283" s="4"/>
      <c r="F283" s="4">
        <f>IFERROR((Kreditvækst[[#This Row],[Udlån til erhverv (mia. kr.)]]/VLOOKUP(DATE(YEAR(Kreditvækst[[#This Row],[Dato]])-1,MONTH(Kreditvækst[[#This Row],[Dato]])+1,1)-1,Kreditvækst[[Dato]:[Udlån til erhverv (mia. kr.)]],3,FALSE)-1)*100,NA())</f>
        <v>4.3904286856074171</v>
      </c>
      <c r="G283" s="4">
        <f>IFERROR((Kreditvækst[[#This Row],[Udlån til husholdninger (mia. kr.)]]/VLOOKUP(DATE(YEAR(Kreditvækst[[#This Row],[Dato]])-1,MONTH(Kreditvækst[[#This Row],[Dato]])+1,1)-1,Kreditvækst[[Dato]:[Udlån til husholdninger (mia. kr.)]],4,FALSE)-1)*100,NA())</f>
        <v>7.8424907011583223</v>
      </c>
    </row>
    <row r="284" spans="1:7" x14ac:dyDescent="0.25">
      <c r="A284" s="3">
        <v>37802</v>
      </c>
      <c r="B284" s="4">
        <v>177.24519958920772</v>
      </c>
      <c r="C284" s="4">
        <v>603.87619281000002</v>
      </c>
      <c r="D284" s="4">
        <v>1279.084065949</v>
      </c>
      <c r="E284" s="4">
        <f>IF(ISNUMBER(Kreditvækst[[#This Row],[Udlån/BNP (pct. af BNP)]]),IFERROR((Kreditvækst[[#This Row],[Udlån/BNP (pct. af BNP)]]/VLOOKUP(DATE(YEAR(Kreditvækst[[#This Row],[Dato]])-1,MONTH(Kreditvækst[[#This Row],[Dato]]),DAY(Kreditvækst[[#This Row],[Dato]])),Kreditvækst[[#All],[Dato]:[Udlån/BNP (pct. af BNP)]],2,FALSE)-1)*100,NA()),NA())</f>
        <v>4.8648812910371042</v>
      </c>
      <c r="F284" s="4">
        <f>IFERROR((Kreditvækst[[#This Row],[Udlån til erhverv (mia. kr.)]]/VLOOKUP(DATE(YEAR(Kreditvækst[[#This Row],[Dato]])-1,MONTH(Kreditvækst[[#This Row],[Dato]])+1,1)-1,Kreditvækst[[Dato]:[Udlån til erhverv (mia. kr.)]],3,FALSE)-1)*100,NA())</f>
        <v>5.220284755533755</v>
      </c>
      <c r="G284" s="4">
        <f>IFERROR((Kreditvækst[[#This Row],[Udlån til husholdninger (mia. kr.)]]/VLOOKUP(DATE(YEAR(Kreditvækst[[#This Row],[Dato]])-1,MONTH(Kreditvækst[[#This Row],[Dato]])+1,1)-1,Kreditvækst[[Dato]:[Udlån til husholdninger (mia. kr.)]],4,FALSE)-1)*100,NA())</f>
        <v>7.9746564266837794</v>
      </c>
    </row>
    <row r="285" spans="1:7" hidden="1" x14ac:dyDescent="0.25">
      <c r="A285" s="3">
        <v>37833</v>
      </c>
      <c r="B285" s="4"/>
      <c r="C285" s="4">
        <v>593.11552807599992</v>
      </c>
      <c r="D285" s="4">
        <v>1282.3215298729999</v>
      </c>
      <c r="E285" s="4"/>
      <c r="F285" s="4">
        <f>IFERROR((Kreditvækst[[#This Row],[Udlån til erhverv (mia. kr.)]]/VLOOKUP(DATE(YEAR(Kreditvækst[[#This Row],[Dato]])-1,MONTH(Kreditvækst[[#This Row],[Dato]])+1,1)-1,Kreditvækst[[Dato]:[Udlån til erhverv (mia. kr.)]],3,FALSE)-1)*100,NA())</f>
        <v>4.7529053107844055</v>
      </c>
      <c r="G285" s="4">
        <f>IFERROR((Kreditvækst[[#This Row],[Udlån til husholdninger (mia. kr.)]]/VLOOKUP(DATE(YEAR(Kreditvækst[[#This Row],[Dato]])-1,MONTH(Kreditvækst[[#This Row],[Dato]])+1,1)-1,Kreditvækst[[Dato]:[Udlån til husholdninger (mia. kr.)]],4,FALSE)-1)*100,NA())</f>
        <v>7.7936099724096097</v>
      </c>
    </row>
    <row r="286" spans="1:7" hidden="1" x14ac:dyDescent="0.25">
      <c r="A286" s="3">
        <v>37864</v>
      </c>
      <c r="B286" s="4"/>
      <c r="C286" s="4">
        <v>596.25555896700007</v>
      </c>
      <c r="D286" s="4">
        <v>1289.0611135539998</v>
      </c>
      <c r="E286" s="4"/>
      <c r="F286" s="4">
        <f>IFERROR((Kreditvækst[[#This Row],[Udlån til erhverv (mia. kr.)]]/VLOOKUP(DATE(YEAR(Kreditvækst[[#This Row],[Dato]])-1,MONTH(Kreditvækst[[#This Row],[Dato]])+1,1)-1,Kreditvækst[[Dato]:[Udlån til erhverv (mia. kr.)]],3,FALSE)-1)*100,NA())</f>
        <v>4.8808804957039653</v>
      </c>
      <c r="G286" s="4">
        <f>IFERROR((Kreditvækst[[#This Row],[Udlån til husholdninger (mia. kr.)]]/VLOOKUP(DATE(YEAR(Kreditvækst[[#This Row],[Dato]])-1,MONTH(Kreditvækst[[#This Row],[Dato]])+1,1)-1,Kreditvækst[[Dato]:[Udlån til husholdninger (mia. kr.)]],4,FALSE)-1)*100,NA())</f>
        <v>6.472207725875978</v>
      </c>
    </row>
    <row r="287" spans="1:7" x14ac:dyDescent="0.25">
      <c r="A287" s="3">
        <v>37894</v>
      </c>
      <c r="B287" s="4">
        <v>179.3765803321545</v>
      </c>
      <c r="C287" s="4">
        <v>603.91866002200004</v>
      </c>
      <c r="D287" s="4">
        <v>1301.9395960479999</v>
      </c>
      <c r="E287" s="4">
        <f>IF(ISNUMBER(Kreditvækst[[#This Row],[Udlån/BNP (pct. af BNP)]]),IFERROR((Kreditvækst[[#This Row],[Udlån/BNP (pct. af BNP)]]/VLOOKUP(DATE(YEAR(Kreditvækst[[#This Row],[Dato]])-1,MONTH(Kreditvækst[[#This Row],[Dato]]),DAY(Kreditvækst[[#This Row],[Dato]])),Kreditvækst[[#All],[Dato]:[Udlån/BNP (pct. af BNP)]],2,FALSE)-1)*100,NA()),NA())</f>
        <v>4.8315990832684896</v>
      </c>
      <c r="F287" s="4">
        <f>IFERROR((Kreditvækst[[#This Row],[Udlån til erhverv (mia. kr.)]]/VLOOKUP(DATE(YEAR(Kreditvækst[[#This Row],[Dato]])-1,MONTH(Kreditvækst[[#This Row],[Dato]])+1,1)-1,Kreditvækst[[Dato]:[Udlån til erhverv (mia. kr.)]],3,FALSE)-1)*100,NA())</f>
        <v>5.3308542667718672</v>
      </c>
      <c r="G287" s="4">
        <f>IFERROR((Kreditvækst[[#This Row],[Udlån til husholdninger (mia. kr.)]]/VLOOKUP(DATE(YEAR(Kreditvækst[[#This Row],[Dato]])-1,MONTH(Kreditvækst[[#This Row],[Dato]])+1,1)-1,Kreditvækst[[Dato]:[Udlån til husholdninger (mia. kr.)]],4,FALSE)-1)*100,NA())</f>
        <v>6.9776925722088601</v>
      </c>
    </row>
    <row r="288" spans="1:7" hidden="1" x14ac:dyDescent="0.25">
      <c r="A288" s="3">
        <v>37925</v>
      </c>
      <c r="B288" s="4"/>
      <c r="C288" s="4">
        <v>594.32297106600004</v>
      </c>
      <c r="D288" s="4">
        <v>1304.21581156</v>
      </c>
      <c r="E288" s="4"/>
      <c r="F288" s="4">
        <f>IFERROR((Kreditvækst[[#This Row],[Udlån til erhverv (mia. kr.)]]/VLOOKUP(DATE(YEAR(Kreditvækst[[#This Row],[Dato]])-1,MONTH(Kreditvækst[[#This Row],[Dato]])+1,1)-1,Kreditvækst[[Dato]:[Udlån til erhverv (mia. kr.)]],3,FALSE)-1)*100,NA())</f>
        <v>4.9389102540841945</v>
      </c>
      <c r="G288" s="4">
        <f>IFERROR((Kreditvækst[[#This Row],[Udlån til husholdninger (mia. kr.)]]/VLOOKUP(DATE(YEAR(Kreditvækst[[#This Row],[Dato]])-1,MONTH(Kreditvækst[[#This Row],[Dato]])+1,1)-1,Kreditvækst[[Dato]:[Udlån til husholdninger (mia. kr.)]],4,FALSE)-1)*100,NA())</f>
        <v>6.945962494515201</v>
      </c>
    </row>
    <row r="289" spans="1:7" hidden="1" x14ac:dyDescent="0.25">
      <c r="A289" s="3">
        <v>37955</v>
      </c>
      <c r="B289" s="4"/>
      <c r="C289" s="4">
        <v>601.90661061100002</v>
      </c>
      <c r="D289" s="4">
        <v>1309.0812116899999</v>
      </c>
      <c r="E289" s="4"/>
      <c r="F289" s="4">
        <f>IFERROR((Kreditvækst[[#This Row],[Udlån til erhverv (mia. kr.)]]/VLOOKUP(DATE(YEAR(Kreditvækst[[#This Row],[Dato]])-1,MONTH(Kreditvækst[[#This Row],[Dato]])+1,1)-1,Kreditvækst[[Dato]:[Udlån til erhverv (mia. kr.)]],3,FALSE)-1)*100,NA())</f>
        <v>4.6882549417359476</v>
      </c>
      <c r="G289" s="4">
        <f>IFERROR((Kreditvækst[[#This Row],[Udlån til husholdninger (mia. kr.)]]/VLOOKUP(DATE(YEAR(Kreditvækst[[#This Row],[Dato]])-1,MONTH(Kreditvækst[[#This Row],[Dato]])+1,1)-1,Kreditvækst[[Dato]:[Udlån til husholdninger (mia. kr.)]],4,FALSE)-1)*100,NA())</f>
        <v>7.4376636811729568</v>
      </c>
    </row>
    <row r="290" spans="1:7" x14ac:dyDescent="0.25">
      <c r="A290" s="3">
        <v>37986</v>
      </c>
      <c r="B290" s="4">
        <v>178.1913259736242</v>
      </c>
      <c r="C290" s="4">
        <v>610.94856088300003</v>
      </c>
      <c r="D290" s="4">
        <v>1330.153126341</v>
      </c>
      <c r="E290" s="4">
        <f>IF(ISNUMBER(Kreditvækst[[#This Row],[Udlån/BNP (pct. af BNP)]]),IFERROR((Kreditvækst[[#This Row],[Udlån/BNP (pct. af BNP)]]/VLOOKUP(DATE(YEAR(Kreditvækst[[#This Row],[Dato]])-1,MONTH(Kreditvækst[[#This Row],[Dato]]),DAY(Kreditvækst[[#This Row],[Dato]])),Kreditvækst[[#All],[Dato]:[Udlån/BNP (pct. af BNP)]],2,FALSE)-1)*100,NA()),NA())</f>
        <v>4.7795256982622547</v>
      </c>
      <c r="F290" s="4">
        <f>IFERROR((Kreditvækst[[#This Row],[Udlån til erhverv (mia. kr.)]]/VLOOKUP(DATE(YEAR(Kreditvækst[[#This Row],[Dato]])-1,MONTH(Kreditvækst[[#This Row],[Dato]])+1,1)-1,Kreditvækst[[Dato]:[Udlån til erhverv (mia. kr.)]],3,FALSE)-1)*100,NA())</f>
        <v>6.0695066202781867</v>
      </c>
      <c r="G290" s="4">
        <f>IFERROR((Kreditvækst[[#This Row],[Udlån til husholdninger (mia. kr.)]]/VLOOKUP(DATE(YEAR(Kreditvækst[[#This Row],[Dato]])-1,MONTH(Kreditvækst[[#This Row],[Dato]])+1,1)-1,Kreditvækst[[Dato]:[Udlån til husholdninger (mia. kr.)]],4,FALSE)-1)*100,NA())</f>
        <v>8.0712337669172065</v>
      </c>
    </row>
    <row r="291" spans="1:7" hidden="1" x14ac:dyDescent="0.25">
      <c r="A291" s="3">
        <v>38017</v>
      </c>
      <c r="B291" s="4"/>
      <c r="C291" s="4">
        <v>604.23867536700004</v>
      </c>
      <c r="D291" s="4">
        <v>1334.5611058299999</v>
      </c>
      <c r="E291" s="4"/>
      <c r="F291" s="4">
        <f>IFERROR((Kreditvækst[[#This Row],[Udlån til erhverv (mia. kr.)]]/VLOOKUP(DATE(YEAR(Kreditvækst[[#This Row],[Dato]])-1,MONTH(Kreditvækst[[#This Row],[Dato]])+1,1)-1,Kreditvækst[[Dato]:[Udlån til erhverv (mia. kr.)]],3,FALSE)-1)*100,NA())</f>
        <v>3.6538815784023848</v>
      </c>
      <c r="G291" s="4">
        <f>IFERROR((Kreditvækst[[#This Row],[Udlån til husholdninger (mia. kr.)]]/VLOOKUP(DATE(YEAR(Kreditvækst[[#This Row],[Dato]])-1,MONTH(Kreditvækst[[#This Row],[Dato]])+1,1)-1,Kreditvækst[[Dato]:[Udlån til husholdninger (mia. kr.)]],4,FALSE)-1)*100,NA())</f>
        <v>8.4624780665989885</v>
      </c>
    </row>
    <row r="292" spans="1:7" hidden="1" x14ac:dyDescent="0.25">
      <c r="A292" s="3">
        <v>38046</v>
      </c>
      <c r="B292" s="4"/>
      <c r="C292" s="4">
        <v>611.62123271299993</v>
      </c>
      <c r="D292" s="4">
        <v>1337.069028594</v>
      </c>
      <c r="E292" s="4"/>
      <c r="F292" s="4">
        <f>IFERROR((Kreditvækst[[#This Row],[Udlån til erhverv (mia. kr.)]]/VLOOKUP(DATE(YEAR(Kreditvækst[[#This Row],[Dato]])-1,MONTH(Kreditvækst[[#This Row],[Dato]])+1,1)-1,Kreditvækst[[Dato]:[Udlån til erhverv (mia. kr.)]],3,FALSE)-1)*100,NA())</f>
        <v>4.2290054610180761</v>
      </c>
      <c r="G292" s="4">
        <f>IFERROR((Kreditvækst[[#This Row],[Udlån til husholdninger (mia. kr.)]]/VLOOKUP(DATE(YEAR(Kreditvækst[[#This Row],[Dato]])-1,MONTH(Kreditvækst[[#This Row],[Dato]])+1,1)-1,Kreditvækst[[Dato]:[Udlån til husholdninger (mia. kr.)]],4,FALSE)-1)*100,NA())</f>
        <v>7.9387900778607801</v>
      </c>
    </row>
    <row r="293" spans="1:7" x14ac:dyDescent="0.25">
      <c r="A293" s="3">
        <v>38077</v>
      </c>
      <c r="B293" s="4">
        <v>183.98359708720596</v>
      </c>
      <c r="C293" s="4">
        <v>632.91752016600003</v>
      </c>
      <c r="D293" s="4">
        <v>1356.264608344</v>
      </c>
      <c r="E293" s="4">
        <f>IF(ISNUMBER(Kreditvækst[[#This Row],[Udlån/BNP (pct. af BNP)]]),IFERROR((Kreditvækst[[#This Row],[Udlån/BNP (pct. af BNP)]]/VLOOKUP(DATE(YEAR(Kreditvækst[[#This Row],[Dato]])-1,MONTH(Kreditvækst[[#This Row],[Dato]]),DAY(Kreditvækst[[#This Row],[Dato]])),Kreditvækst[[#All],[Dato]:[Udlån/BNP (pct. af BNP)]],2,FALSE)-1)*100,NA()),NA())</f>
        <v>5.2695253618106452</v>
      </c>
      <c r="F293" s="4">
        <f>IFERROR((Kreditvækst[[#This Row],[Udlån til erhverv (mia. kr.)]]/VLOOKUP(DATE(YEAR(Kreditvækst[[#This Row],[Dato]])-1,MONTH(Kreditvækst[[#This Row],[Dato]])+1,1)-1,Kreditvækst[[Dato]:[Udlån til erhverv (mia. kr.)]],3,FALSE)-1)*100,NA())</f>
        <v>6.3520896438571617</v>
      </c>
      <c r="G293" s="4">
        <f>IFERROR((Kreditvækst[[#This Row],[Udlån til husholdninger (mia. kr.)]]/VLOOKUP(DATE(YEAR(Kreditvækst[[#This Row],[Dato]])-1,MONTH(Kreditvækst[[#This Row],[Dato]])+1,1)-1,Kreditvækst[[Dato]:[Udlån til husholdninger (mia. kr.)]],4,FALSE)-1)*100,NA())</f>
        <v>7.9393047778764991</v>
      </c>
    </row>
    <row r="294" spans="1:7" hidden="1" x14ac:dyDescent="0.25">
      <c r="A294" s="3">
        <v>38107</v>
      </c>
      <c r="B294" s="4"/>
      <c r="C294" s="4">
        <v>645.63654719300007</v>
      </c>
      <c r="D294" s="4">
        <v>1361.9368880169998</v>
      </c>
      <c r="E294" s="4"/>
      <c r="F294" s="4">
        <f>IFERROR((Kreditvækst[[#This Row],[Udlån til erhverv (mia. kr.)]]/VLOOKUP(DATE(YEAR(Kreditvækst[[#This Row],[Dato]])-1,MONTH(Kreditvækst[[#This Row],[Dato]])+1,1)-1,Kreditvækst[[Dato]:[Udlån til erhverv (mia. kr.)]],3,FALSE)-1)*100,NA())</f>
        <v>8.1408419979154942</v>
      </c>
      <c r="G294" s="4">
        <f>IFERROR((Kreditvækst[[#This Row],[Udlån til husholdninger (mia. kr.)]]/VLOOKUP(DATE(YEAR(Kreditvækst[[#This Row],[Dato]])-1,MONTH(Kreditvækst[[#This Row],[Dato]])+1,1)-1,Kreditvækst[[Dato]:[Udlån til husholdninger (mia. kr.)]],4,FALSE)-1)*100,NA())</f>
        <v>8.2235024163347603</v>
      </c>
    </row>
    <row r="295" spans="1:7" hidden="1" x14ac:dyDescent="0.25">
      <c r="A295" s="3">
        <v>38138</v>
      </c>
      <c r="B295" s="4"/>
      <c r="C295" s="4">
        <v>644.294646564</v>
      </c>
      <c r="D295" s="4">
        <v>1371.0309357219999</v>
      </c>
      <c r="E295" s="4"/>
      <c r="F295" s="4">
        <f>IFERROR((Kreditvækst[[#This Row],[Udlån til erhverv (mia. kr.)]]/VLOOKUP(DATE(YEAR(Kreditvækst[[#This Row],[Dato]])-1,MONTH(Kreditvækst[[#This Row],[Dato]])+1,1)-1,Kreditvækst[[Dato]:[Udlån til erhverv (mia. kr.)]],3,FALSE)-1)*100,NA())</f>
        <v>8.7722487003480065</v>
      </c>
      <c r="G295" s="4">
        <f>IFERROR((Kreditvækst[[#This Row],[Udlån til husholdninger (mia. kr.)]]/VLOOKUP(DATE(YEAR(Kreditvækst[[#This Row],[Dato]])-1,MONTH(Kreditvækst[[#This Row],[Dato]])+1,1)-1,Kreditvækst[[Dato]:[Udlån til husholdninger (mia. kr.)]],4,FALSE)-1)*100,NA())</f>
        <v>8.3474340300109251</v>
      </c>
    </row>
    <row r="296" spans="1:7" x14ac:dyDescent="0.25">
      <c r="A296" s="3">
        <v>38168</v>
      </c>
      <c r="B296" s="4">
        <v>185.05082439026594</v>
      </c>
      <c r="C296" s="4">
        <v>642.936055033</v>
      </c>
      <c r="D296" s="4">
        <v>1392.165171394</v>
      </c>
      <c r="E296" s="4">
        <f>IF(ISNUMBER(Kreditvækst[[#This Row],[Udlån/BNP (pct. af BNP)]]),IFERROR((Kreditvækst[[#This Row],[Udlån/BNP (pct. af BNP)]]/VLOOKUP(DATE(YEAR(Kreditvækst[[#This Row],[Dato]])-1,MONTH(Kreditvækst[[#This Row],[Dato]]),DAY(Kreditvækst[[#This Row],[Dato]])),Kreditvækst[[#All],[Dato]:[Udlån/BNP (pct. af BNP)]],2,FALSE)-1)*100,NA()),NA())</f>
        <v>4.4038568148242918</v>
      </c>
      <c r="F296" s="4">
        <f>IFERROR((Kreditvækst[[#This Row],[Udlån til erhverv (mia. kr.)]]/VLOOKUP(DATE(YEAR(Kreditvækst[[#This Row],[Dato]])-1,MONTH(Kreditvækst[[#This Row],[Dato]])+1,1)-1,Kreditvækst[[Dato]:[Udlån til erhverv (mia. kr.)]],3,FALSE)-1)*100,NA())</f>
        <v>6.4681904483175234</v>
      </c>
      <c r="G296" s="4">
        <f>IFERROR((Kreditvækst[[#This Row],[Udlån til husholdninger (mia. kr.)]]/VLOOKUP(DATE(YEAR(Kreditvækst[[#This Row],[Dato]])-1,MONTH(Kreditvækst[[#This Row],[Dato]])+1,1)-1,Kreditvækst[[Dato]:[Udlån til husholdninger (mia. kr.)]],4,FALSE)-1)*100,NA())</f>
        <v>8.8407875960131665</v>
      </c>
    </row>
    <row r="297" spans="1:7" hidden="1" x14ac:dyDescent="0.25">
      <c r="A297" s="3">
        <v>38199</v>
      </c>
      <c r="B297" s="4"/>
      <c r="C297" s="4">
        <v>632.74054677300001</v>
      </c>
      <c r="D297" s="4">
        <v>1394.489166154</v>
      </c>
      <c r="E297" s="4"/>
      <c r="F297" s="4">
        <f>IFERROR((Kreditvækst[[#This Row],[Udlån til erhverv (mia. kr.)]]/VLOOKUP(DATE(YEAR(Kreditvækst[[#This Row],[Dato]])-1,MONTH(Kreditvækst[[#This Row],[Dato]])+1,1)-1,Kreditvækst[[Dato]:[Udlån til erhverv (mia. kr.)]],3,FALSE)-1)*100,NA())</f>
        <v>6.6808263856350525</v>
      </c>
      <c r="G297" s="4">
        <f>IFERROR((Kreditvækst[[#This Row],[Udlån til husholdninger (mia. kr.)]]/VLOOKUP(DATE(YEAR(Kreditvækst[[#This Row],[Dato]])-1,MONTH(Kreditvækst[[#This Row],[Dato]])+1,1)-1,Kreditvækst[[Dato]:[Udlån til husholdninger (mia. kr.)]],4,FALSE)-1)*100,NA())</f>
        <v>8.7472317720586936</v>
      </c>
    </row>
    <row r="298" spans="1:7" hidden="1" x14ac:dyDescent="0.25">
      <c r="A298" s="3">
        <v>38230</v>
      </c>
      <c r="B298" s="4"/>
      <c r="C298" s="4">
        <v>636.99905388599996</v>
      </c>
      <c r="D298" s="4">
        <v>1402.2455894680002</v>
      </c>
      <c r="E298" s="4"/>
      <c r="F298" s="4">
        <f>IFERROR((Kreditvækst[[#This Row],[Udlån til erhverv (mia. kr.)]]/VLOOKUP(DATE(YEAR(Kreditvækst[[#This Row],[Dato]])-1,MONTH(Kreditvækst[[#This Row],[Dato]])+1,1)-1,Kreditvækst[[Dato]:[Udlån til erhverv (mia. kr.)]],3,FALSE)-1)*100,NA())</f>
        <v>6.8332268448091371</v>
      </c>
      <c r="G298" s="4">
        <f>IFERROR((Kreditvækst[[#This Row],[Udlån til husholdninger (mia. kr.)]]/VLOOKUP(DATE(YEAR(Kreditvækst[[#This Row],[Dato]])-1,MONTH(Kreditvækst[[#This Row],[Dato]])+1,1)-1,Kreditvækst[[Dato]:[Udlån til husholdninger (mia. kr.)]],4,FALSE)-1)*100,NA())</f>
        <v>8.7803809085471141</v>
      </c>
    </row>
    <row r="299" spans="1:7" x14ac:dyDescent="0.25">
      <c r="A299" s="3">
        <v>38260</v>
      </c>
      <c r="B299" s="4">
        <v>187.18386898039677</v>
      </c>
      <c r="C299" s="4">
        <v>648.29145663700001</v>
      </c>
      <c r="D299" s="4">
        <v>1412.893852747</v>
      </c>
      <c r="E299" s="4">
        <f>IF(ISNUMBER(Kreditvækst[[#This Row],[Udlån/BNP (pct. af BNP)]]),IFERROR((Kreditvækst[[#This Row],[Udlån/BNP (pct. af BNP)]]/VLOOKUP(DATE(YEAR(Kreditvækst[[#This Row],[Dato]])-1,MONTH(Kreditvækst[[#This Row],[Dato]]),DAY(Kreditvækst[[#This Row],[Dato]])),Kreditvækst[[#All],[Dato]:[Udlån/BNP (pct. af BNP)]],2,FALSE)-1)*100,NA()),NA())</f>
        <v>4.352457067575588</v>
      </c>
      <c r="F299" s="4">
        <f>IFERROR((Kreditvækst[[#This Row],[Udlån til erhverv (mia. kr.)]]/VLOOKUP(DATE(YEAR(Kreditvækst[[#This Row],[Dato]])-1,MONTH(Kreditvækst[[#This Row],[Dato]])+1,1)-1,Kreditvækst[[Dato]:[Udlån til erhverv (mia. kr.)]],3,FALSE)-1)*100,NA())</f>
        <v>7.3474789822496112</v>
      </c>
      <c r="G299" s="4">
        <f>IFERROR((Kreditvækst[[#This Row],[Udlån til husholdninger (mia. kr.)]]/VLOOKUP(DATE(YEAR(Kreditvækst[[#This Row],[Dato]])-1,MONTH(Kreditvækst[[#This Row],[Dato]])+1,1)-1,Kreditvækst[[Dato]:[Udlån til husholdninger (mia. kr.)]],4,FALSE)-1)*100,NA())</f>
        <v>8.5222276852012548</v>
      </c>
    </row>
    <row r="300" spans="1:7" hidden="1" x14ac:dyDescent="0.25">
      <c r="A300" s="3">
        <v>38291</v>
      </c>
      <c r="B300" s="4"/>
      <c r="C300" s="4">
        <v>650.0057226639999</v>
      </c>
      <c r="D300" s="4">
        <v>1419.9680867700001</v>
      </c>
      <c r="E300" s="4"/>
      <c r="F300" s="4">
        <f>IFERROR((Kreditvækst[[#This Row],[Udlån til erhverv (mia. kr.)]]/VLOOKUP(DATE(YEAR(Kreditvækst[[#This Row],[Dato]])-1,MONTH(Kreditvækst[[#This Row],[Dato]])+1,1)-1,Kreditvækst[[Dato]:[Udlån til erhverv (mia. kr.)]],3,FALSE)-1)*100,NA())</f>
        <v>9.3691064133235802</v>
      </c>
      <c r="G300" s="4">
        <f>IFERROR((Kreditvækst[[#This Row],[Udlån til husholdninger (mia. kr.)]]/VLOOKUP(DATE(YEAR(Kreditvækst[[#This Row],[Dato]])-1,MONTH(Kreditvækst[[#This Row],[Dato]])+1,1)-1,Kreditvækst[[Dato]:[Udlån til husholdninger (mia. kr.)]],4,FALSE)-1)*100,NA())</f>
        <v>8.875239372504339</v>
      </c>
    </row>
    <row r="301" spans="1:7" hidden="1" x14ac:dyDescent="0.25">
      <c r="A301" s="3">
        <v>38321</v>
      </c>
      <c r="B301" s="4"/>
      <c r="C301" s="4">
        <v>660.24763597200001</v>
      </c>
      <c r="D301" s="4">
        <v>1428.3827699899998</v>
      </c>
      <c r="E301" s="4"/>
      <c r="F301" s="4">
        <f>IFERROR((Kreditvækst[[#This Row],[Udlån til erhverv (mia. kr.)]]/VLOOKUP(DATE(YEAR(Kreditvækst[[#This Row],[Dato]])-1,MONTH(Kreditvækst[[#This Row],[Dato]])+1,1)-1,Kreditvækst[[Dato]:[Udlån til erhverv (mia. kr.)]],3,FALSE)-1)*100,NA())</f>
        <v>9.6927038734094584</v>
      </c>
      <c r="G301" s="4">
        <f>IFERROR((Kreditvækst[[#This Row],[Udlån til husholdninger (mia. kr.)]]/VLOOKUP(DATE(YEAR(Kreditvækst[[#This Row],[Dato]])-1,MONTH(Kreditvækst[[#This Row],[Dato]])+1,1)-1,Kreditvækst[[Dato]:[Udlån til husholdninger (mia. kr.)]],4,FALSE)-1)*100,NA())</f>
        <v>9.1133809907777863</v>
      </c>
    </row>
    <row r="302" spans="1:7" x14ac:dyDescent="0.25">
      <c r="A302" s="3">
        <v>38352</v>
      </c>
      <c r="B302" s="4">
        <v>189.84774859289431</v>
      </c>
      <c r="C302" s="4">
        <v>661.44702948700001</v>
      </c>
      <c r="D302" s="4">
        <v>1448.4366294240001</v>
      </c>
      <c r="E302" s="4">
        <f>IF(ISNUMBER(Kreditvækst[[#This Row],[Udlån/BNP (pct. af BNP)]]),IFERROR((Kreditvækst[[#This Row],[Udlån/BNP (pct. af BNP)]]/VLOOKUP(DATE(YEAR(Kreditvækst[[#This Row],[Dato]])-1,MONTH(Kreditvækst[[#This Row],[Dato]]),DAY(Kreditvækst[[#This Row],[Dato]])),Kreditvækst[[#All],[Dato]:[Udlån/BNP (pct. af BNP)]],2,FALSE)-1)*100,NA()),NA())</f>
        <v>6.5415207814298881</v>
      </c>
      <c r="F302" s="4">
        <f>IFERROR((Kreditvækst[[#This Row],[Udlån til erhverv (mia. kr.)]]/VLOOKUP(DATE(YEAR(Kreditvækst[[#This Row],[Dato]])-1,MONTH(Kreditvækst[[#This Row],[Dato]])+1,1)-1,Kreditvækst[[Dato]:[Udlån til erhverv (mia. kr.)]],3,FALSE)-1)*100,NA())</f>
        <v>8.2655843449430222</v>
      </c>
      <c r="G302" s="4">
        <f>IFERROR((Kreditvækst[[#This Row],[Udlån til husholdninger (mia. kr.)]]/VLOOKUP(DATE(YEAR(Kreditvækst[[#This Row],[Dato]])-1,MONTH(Kreditvækst[[#This Row],[Dato]])+1,1)-1,Kreditvækst[[Dato]:[Udlån til husholdninger (mia. kr.)]],4,FALSE)-1)*100,NA())</f>
        <v>8.8924726590220224</v>
      </c>
    </row>
    <row r="303" spans="1:7" hidden="1" x14ac:dyDescent="0.25">
      <c r="A303" s="3">
        <v>38383</v>
      </c>
      <c r="B303" s="4"/>
      <c r="C303" s="4">
        <v>667.64988550399994</v>
      </c>
      <c r="D303" s="4">
        <v>1454.1830209120001</v>
      </c>
      <c r="E303" s="4"/>
      <c r="F303" s="4">
        <f>IFERROR((Kreditvækst[[#This Row],[Udlån til erhverv (mia. kr.)]]/VLOOKUP(DATE(YEAR(Kreditvækst[[#This Row],[Dato]])-1,MONTH(Kreditvækst[[#This Row],[Dato]])+1,1)-1,Kreditvækst[[Dato]:[Udlån til erhverv (mia. kr.)]],3,FALSE)-1)*100,NA())</f>
        <v>10.49439778056005</v>
      </c>
      <c r="G303" s="4">
        <f>IFERROR((Kreditvækst[[#This Row],[Udlån til husholdninger (mia. kr.)]]/VLOOKUP(DATE(YEAR(Kreditvækst[[#This Row],[Dato]])-1,MONTH(Kreditvækst[[#This Row],[Dato]])+1,1)-1,Kreditvækst[[Dato]:[Udlån til husholdninger (mia. kr.)]],4,FALSE)-1)*100,NA())</f>
        <v>8.9633898784727606</v>
      </c>
    </row>
    <row r="304" spans="1:7" hidden="1" x14ac:dyDescent="0.25">
      <c r="A304" s="3">
        <v>38411</v>
      </c>
      <c r="B304" s="4"/>
      <c r="C304" s="4">
        <v>675.82712134100007</v>
      </c>
      <c r="D304" s="4">
        <v>1471.2754596139998</v>
      </c>
      <c r="E304" s="4"/>
      <c r="F304" s="4">
        <f>IFERROR((Kreditvækst[[#This Row],[Udlån til erhverv (mia. kr.)]]/VLOOKUP(DATE(YEAR(Kreditvækst[[#This Row],[Dato]])-1,MONTH(Kreditvækst[[#This Row],[Dato]])+1,1)-1,Kreditvækst[[Dato]:[Udlån til erhverv (mia. kr.)]],3,FALSE)-1)*100,NA())</f>
        <v>10.497655279755215</v>
      </c>
      <c r="G304" s="4">
        <f>IFERROR((Kreditvækst[[#This Row],[Udlån til husholdninger (mia. kr.)]]/VLOOKUP(DATE(YEAR(Kreditvækst[[#This Row],[Dato]])-1,MONTH(Kreditvækst[[#This Row],[Dato]])+1,1)-1,Kreditvækst[[Dato]:[Udlån til husholdninger (mia. kr.)]],4,FALSE)-1)*100,NA())</f>
        <v>10.037359938037383</v>
      </c>
    </row>
    <row r="305" spans="1:7" x14ac:dyDescent="0.25">
      <c r="A305" s="3">
        <v>38442</v>
      </c>
      <c r="B305" s="4">
        <v>196.64877061812541</v>
      </c>
      <c r="C305" s="4">
        <v>684.812987228</v>
      </c>
      <c r="D305" s="4">
        <v>1495.040495408</v>
      </c>
      <c r="E305" s="4">
        <f>IF(ISNUMBER(Kreditvækst[[#This Row],[Udlån/BNP (pct. af BNP)]]),IFERROR((Kreditvækst[[#This Row],[Udlån/BNP (pct. af BNP)]]/VLOOKUP(DATE(YEAR(Kreditvækst[[#This Row],[Dato]])-1,MONTH(Kreditvækst[[#This Row],[Dato]]),DAY(Kreditvækst[[#This Row],[Dato]])),Kreditvækst[[#All],[Dato]:[Udlån/BNP (pct. af BNP)]],2,FALSE)-1)*100,NA()),NA())</f>
        <v>6.8838601546181932</v>
      </c>
      <c r="F305" s="4">
        <f>IFERROR((Kreditvækst[[#This Row],[Udlån til erhverv (mia. kr.)]]/VLOOKUP(DATE(YEAR(Kreditvækst[[#This Row],[Dato]])-1,MONTH(Kreditvækst[[#This Row],[Dato]])+1,1)-1,Kreditvækst[[Dato]:[Udlån til erhverv (mia. kr.)]],3,FALSE)-1)*100,NA())</f>
        <v>8.1994044102917218</v>
      </c>
      <c r="G305" s="4">
        <f>IFERROR((Kreditvækst[[#This Row],[Udlån til husholdninger (mia. kr.)]]/VLOOKUP(DATE(YEAR(Kreditvækst[[#This Row],[Dato]])-1,MONTH(Kreditvækst[[#This Row],[Dato]])+1,1)-1,Kreditvækst[[Dato]:[Udlån til husholdninger (mia. kr.)]],4,FALSE)-1)*100,NA())</f>
        <v>10.232213257665524</v>
      </c>
    </row>
    <row r="306" spans="1:7" hidden="1" x14ac:dyDescent="0.25">
      <c r="A306" s="3">
        <v>38472</v>
      </c>
      <c r="B306" s="4"/>
      <c r="C306" s="4">
        <v>690.20994109100002</v>
      </c>
      <c r="D306" s="4">
        <v>1498.972727846</v>
      </c>
      <c r="E306" s="4"/>
      <c r="F306" s="4">
        <f>IFERROR((Kreditvækst[[#This Row],[Udlån til erhverv (mia. kr.)]]/VLOOKUP(DATE(YEAR(Kreditvækst[[#This Row],[Dato]])-1,MONTH(Kreditvækst[[#This Row],[Dato]])+1,1)-1,Kreditvækst[[Dato]:[Udlån til erhverv (mia. kr.)]],3,FALSE)-1)*100,NA())</f>
        <v>6.9037903897772424</v>
      </c>
      <c r="G306" s="4">
        <f>IFERROR((Kreditvækst[[#This Row],[Udlån til husholdninger (mia. kr.)]]/VLOOKUP(DATE(YEAR(Kreditvækst[[#This Row],[Dato]])-1,MONTH(Kreditvækst[[#This Row],[Dato]])+1,1)-1,Kreditvækst[[Dato]:[Udlån til husholdninger (mia. kr.)]],4,FALSE)-1)*100,NA())</f>
        <v>10.061834805614712</v>
      </c>
    </row>
    <row r="307" spans="1:7" hidden="1" x14ac:dyDescent="0.25">
      <c r="A307" s="3">
        <v>38503</v>
      </c>
      <c r="B307" s="4"/>
      <c r="C307" s="4">
        <v>688.52089281899998</v>
      </c>
      <c r="D307" s="4">
        <v>1517.777750836</v>
      </c>
      <c r="E307" s="4"/>
      <c r="F307" s="4">
        <f>IFERROR((Kreditvækst[[#This Row],[Udlån til erhverv (mia. kr.)]]/VLOOKUP(DATE(YEAR(Kreditvækst[[#This Row],[Dato]])-1,MONTH(Kreditvækst[[#This Row],[Dato]])+1,1)-1,Kreditvækst[[Dato]:[Udlån til erhverv (mia. kr.)]],3,FALSE)-1)*100,NA())</f>
        <v>6.864288953952502</v>
      </c>
      <c r="G307" s="4">
        <f>IFERROR((Kreditvækst[[#This Row],[Udlån til husholdninger (mia. kr.)]]/VLOOKUP(DATE(YEAR(Kreditvækst[[#This Row],[Dato]])-1,MONTH(Kreditvækst[[#This Row],[Dato]])+1,1)-1,Kreditvækst[[Dato]:[Udlån til husholdninger (mia. kr.)]],4,FALSE)-1)*100,NA())</f>
        <v>10.703391972459153</v>
      </c>
    </row>
    <row r="308" spans="1:7" x14ac:dyDescent="0.25">
      <c r="A308" s="3">
        <v>38533</v>
      </c>
      <c r="B308" s="4">
        <v>200.55141003724862</v>
      </c>
      <c r="C308" s="4">
        <v>705.42083016800007</v>
      </c>
      <c r="D308" s="4">
        <v>1549.0232651919998</v>
      </c>
      <c r="E308" s="4">
        <f>IF(ISNUMBER(Kreditvækst[[#This Row],[Udlån/BNP (pct. af BNP)]]),IFERROR((Kreditvækst[[#This Row],[Udlån/BNP (pct. af BNP)]]/VLOOKUP(DATE(YEAR(Kreditvækst[[#This Row],[Dato]])-1,MONTH(Kreditvækst[[#This Row],[Dato]]),DAY(Kreditvækst[[#This Row],[Dato]])),Kreditvækst[[#All],[Dato]:[Udlån/BNP (pct. af BNP)]],2,FALSE)-1)*100,NA()),NA())</f>
        <v>8.37639372753749</v>
      </c>
      <c r="F308" s="4">
        <f>IFERROR((Kreditvækst[[#This Row],[Udlån til erhverv (mia. kr.)]]/VLOOKUP(DATE(YEAR(Kreditvækst[[#This Row],[Dato]])-1,MONTH(Kreditvækst[[#This Row],[Dato]])+1,1)-1,Kreditvækst[[Dato]:[Udlån til erhverv (mia. kr.)]],3,FALSE)-1)*100,NA())</f>
        <v>9.7186609221647799</v>
      </c>
      <c r="G308" s="4">
        <f>IFERROR((Kreditvækst[[#This Row],[Udlån til husholdninger (mia. kr.)]]/VLOOKUP(DATE(YEAR(Kreditvækst[[#This Row],[Dato]])-1,MONTH(Kreditvækst[[#This Row],[Dato]])+1,1)-1,Kreditvækst[[Dato]:[Udlån til husholdninger (mia. kr.)]],4,FALSE)-1)*100,NA())</f>
        <v>11.267204281582121</v>
      </c>
    </row>
    <row r="309" spans="1:7" hidden="1" x14ac:dyDescent="0.25">
      <c r="A309" s="3">
        <v>38564</v>
      </c>
      <c r="B309" s="4"/>
      <c r="C309" s="4">
        <v>695.40327697600003</v>
      </c>
      <c r="D309" s="4">
        <v>1556.195354553</v>
      </c>
      <c r="E309" s="4"/>
      <c r="F309" s="4">
        <f>IFERROR((Kreditvækst[[#This Row],[Udlån til erhverv (mia. kr.)]]/VLOOKUP(DATE(YEAR(Kreditvækst[[#This Row],[Dato]])-1,MONTH(Kreditvækst[[#This Row],[Dato]])+1,1)-1,Kreditvækst[[Dato]:[Udlån til erhverv (mia. kr.)]],3,FALSE)-1)*100,NA())</f>
        <v>9.9033846530907965</v>
      </c>
      <c r="G309" s="4">
        <f>IFERROR((Kreditvækst[[#This Row],[Udlån til husholdninger (mia. kr.)]]/VLOOKUP(DATE(YEAR(Kreditvækst[[#This Row],[Dato]])-1,MONTH(Kreditvækst[[#This Row],[Dato]])+1,1)-1,Kreditvækst[[Dato]:[Udlån til husholdninger (mia. kr.)]],4,FALSE)-1)*100,NA())</f>
        <v>11.596087823685686</v>
      </c>
    </row>
    <row r="310" spans="1:7" hidden="1" x14ac:dyDescent="0.25">
      <c r="A310" s="3">
        <v>38595</v>
      </c>
      <c r="B310" s="4"/>
      <c r="C310" s="4">
        <v>707.29472428200006</v>
      </c>
      <c r="D310" s="4">
        <v>1588.6453779210001</v>
      </c>
      <c r="E310" s="4"/>
      <c r="F310" s="4">
        <f>IFERROR((Kreditvækst[[#This Row],[Udlån til erhverv (mia. kr.)]]/VLOOKUP(DATE(YEAR(Kreditvækst[[#This Row],[Dato]])-1,MONTH(Kreditvækst[[#This Row],[Dato]])+1,1)-1,Kreditvækst[[Dato]:[Udlån til erhverv (mia. kr.)]],3,FALSE)-1)*100,NA())</f>
        <v>11.035443454297589</v>
      </c>
      <c r="G310" s="4">
        <f>IFERROR((Kreditvækst[[#This Row],[Udlån til husholdninger (mia. kr.)]]/VLOOKUP(DATE(YEAR(Kreditvækst[[#This Row],[Dato]])-1,MONTH(Kreditvækst[[#This Row],[Dato]])+1,1)-1,Kreditvækst[[Dato]:[Udlån til husholdninger (mia. kr.)]],4,FALSE)-1)*100,NA())</f>
        <v>13.292948813889183</v>
      </c>
    </row>
    <row r="311" spans="1:7" x14ac:dyDescent="0.25">
      <c r="A311" s="3">
        <v>38625</v>
      </c>
      <c r="B311" s="4">
        <v>203.73772569588448</v>
      </c>
      <c r="C311" s="4">
        <v>714.908229269</v>
      </c>
      <c r="D311" s="4">
        <v>1600.3104477890001</v>
      </c>
      <c r="E311" s="4">
        <f>IF(ISNUMBER(Kreditvækst[[#This Row],[Udlån/BNP (pct. af BNP)]]),IFERROR((Kreditvækst[[#This Row],[Udlån/BNP (pct. af BNP)]]/VLOOKUP(DATE(YEAR(Kreditvækst[[#This Row],[Dato]])-1,MONTH(Kreditvækst[[#This Row],[Dato]]),DAY(Kreditvækst[[#This Row],[Dato]])),Kreditvækst[[#All],[Dato]:[Udlån/BNP (pct. af BNP)]],2,FALSE)-1)*100,NA()),NA())</f>
        <v>8.8436342328308992</v>
      </c>
      <c r="F311" s="4">
        <f>IFERROR((Kreditvækst[[#This Row],[Udlån til erhverv (mia. kr.)]]/VLOOKUP(DATE(YEAR(Kreditvækst[[#This Row],[Dato]])-1,MONTH(Kreditvækst[[#This Row],[Dato]])+1,1)-1,Kreditvækst[[Dato]:[Udlån til erhverv (mia. kr.)]],3,FALSE)-1)*100,NA())</f>
        <v>10.275744335360093</v>
      </c>
      <c r="G311" s="4">
        <f>IFERROR((Kreditvækst[[#This Row],[Udlån til husholdninger (mia. kr.)]]/VLOOKUP(DATE(YEAR(Kreditvækst[[#This Row],[Dato]])-1,MONTH(Kreditvækst[[#This Row],[Dato]])+1,1)-1,Kreditvækst[[Dato]:[Udlån til husholdninger (mia. kr.)]],4,FALSE)-1)*100,NA())</f>
        <v>13.264732851489015</v>
      </c>
    </row>
    <row r="312" spans="1:7" hidden="1" x14ac:dyDescent="0.25">
      <c r="A312" s="3">
        <v>38656</v>
      </c>
      <c r="B312" s="4"/>
      <c r="C312" s="4">
        <v>719.66196662099992</v>
      </c>
      <c r="D312" s="4">
        <v>1607.2796166189999</v>
      </c>
      <c r="E312" s="4"/>
      <c r="F312" s="4">
        <f>IFERROR((Kreditvækst[[#This Row],[Udlån til erhverv (mia. kr.)]]/VLOOKUP(DATE(YEAR(Kreditvækst[[#This Row],[Dato]])-1,MONTH(Kreditvækst[[#This Row],[Dato]])+1,1)-1,Kreditvækst[[Dato]:[Udlån til erhverv (mia. kr.)]],3,FALSE)-1)*100,NA())</f>
        <v>10.716250877225985</v>
      </c>
      <c r="G312" s="4">
        <f>IFERROR((Kreditvækst[[#This Row],[Udlån til husholdninger (mia. kr.)]]/VLOOKUP(DATE(YEAR(Kreditvækst[[#This Row],[Dato]])-1,MONTH(Kreditvækst[[#This Row],[Dato]])+1,1)-1,Kreditvækst[[Dato]:[Udlån til husholdninger (mia. kr.)]],4,FALSE)-1)*100,NA())</f>
        <v>13.191249267797067</v>
      </c>
    </row>
    <row r="313" spans="1:7" hidden="1" x14ac:dyDescent="0.25">
      <c r="A313" s="3">
        <v>38686</v>
      </c>
      <c r="B313" s="4"/>
      <c r="C313" s="4">
        <v>734.230309132</v>
      </c>
      <c r="D313" s="4">
        <v>1624.171073732</v>
      </c>
      <c r="E313" s="4"/>
      <c r="F313" s="4">
        <f>IFERROR((Kreditvækst[[#This Row],[Udlån til erhverv (mia. kr.)]]/VLOOKUP(DATE(YEAR(Kreditvækst[[#This Row],[Dato]])-1,MONTH(Kreditvækst[[#This Row],[Dato]])+1,1)-1,Kreditvækst[[Dato]:[Udlån til erhverv (mia. kr.)]],3,FALSE)-1)*100,NA())</f>
        <v>11.205291640474346</v>
      </c>
      <c r="G313" s="4">
        <f>IFERROR((Kreditvækst[[#This Row],[Udlån til husholdninger (mia. kr.)]]/VLOOKUP(DATE(YEAR(Kreditvækst[[#This Row],[Dato]])-1,MONTH(Kreditvækst[[#This Row],[Dato]])+1,1)-1,Kreditvækst[[Dato]:[Udlån til husholdninger (mia. kr.)]],4,FALSE)-1)*100,NA())</f>
        <v>13.706991421030024</v>
      </c>
    </row>
    <row r="314" spans="1:7" x14ac:dyDescent="0.25">
      <c r="A314" s="3">
        <v>38717</v>
      </c>
      <c r="B314" s="4">
        <v>210.46694015155754</v>
      </c>
      <c r="C314" s="4">
        <v>751.33296574299993</v>
      </c>
      <c r="D314" s="4">
        <v>1655.0439367190002</v>
      </c>
      <c r="E314" s="4">
        <f>IF(ISNUMBER(Kreditvækst[[#This Row],[Udlån/BNP (pct. af BNP)]]),IFERROR((Kreditvækst[[#This Row],[Udlån/BNP (pct. af BNP)]]/VLOOKUP(DATE(YEAR(Kreditvækst[[#This Row],[Dato]])-1,MONTH(Kreditvækst[[#This Row],[Dato]]),DAY(Kreditvækst[[#This Row],[Dato]])),Kreditvækst[[#All],[Dato]:[Udlån/BNP (pct. af BNP)]],2,FALSE)-1)*100,NA()),NA())</f>
        <v>10.860909181956435</v>
      </c>
      <c r="F314" s="4">
        <f>IFERROR((Kreditvækst[[#This Row],[Udlån til erhverv (mia. kr.)]]/VLOOKUP(DATE(YEAR(Kreditvækst[[#This Row],[Dato]])-1,MONTH(Kreditvækst[[#This Row],[Dato]])+1,1)-1,Kreditvækst[[Dato]:[Udlån til erhverv (mia. kr.)]],3,FALSE)-1)*100,NA())</f>
        <v>13.589287161167384</v>
      </c>
      <c r="G314" s="4">
        <f>IFERROR((Kreditvækst[[#This Row],[Udlån til husholdninger (mia. kr.)]]/VLOOKUP(DATE(YEAR(Kreditvækst[[#This Row],[Dato]])-1,MONTH(Kreditvækst[[#This Row],[Dato]])+1,1)-1,Kreditvækst[[Dato]:[Udlån til husholdninger (mia. kr.)]],4,FALSE)-1)*100,NA())</f>
        <v>14.264159238858909</v>
      </c>
    </row>
    <row r="315" spans="1:7" hidden="1" x14ac:dyDescent="0.25">
      <c r="A315" s="3">
        <v>38748</v>
      </c>
      <c r="B315" s="4"/>
      <c r="C315" s="4">
        <v>744.40833138599999</v>
      </c>
      <c r="D315" s="4">
        <v>1667.8449849670001</v>
      </c>
      <c r="E315" s="4"/>
      <c r="F315" s="4">
        <f>IFERROR((Kreditvækst[[#This Row],[Udlån til erhverv (mia. kr.)]]/VLOOKUP(DATE(YEAR(Kreditvækst[[#This Row],[Dato]])-1,MONTH(Kreditvækst[[#This Row],[Dato]])+1,1)-1,Kreditvækst[[Dato]:[Udlån til erhverv (mia. kr.)]],3,FALSE)-1)*100,NA())</f>
        <v>11.496811060494094</v>
      </c>
      <c r="G315" s="4">
        <f>IFERROR((Kreditvækst[[#This Row],[Udlån til husholdninger (mia. kr.)]]/VLOOKUP(DATE(YEAR(Kreditvækst[[#This Row],[Dato]])-1,MONTH(Kreditvækst[[#This Row],[Dato]])+1,1)-1,Kreditvækst[[Dato]:[Udlån til husholdninger (mia. kr.)]],4,FALSE)-1)*100,NA())</f>
        <v>14.692921109820167</v>
      </c>
    </row>
    <row r="316" spans="1:7" hidden="1" x14ac:dyDescent="0.25">
      <c r="A316" s="3">
        <v>38776</v>
      </c>
      <c r="B316" s="4"/>
      <c r="C316" s="4">
        <v>753.79411273699998</v>
      </c>
      <c r="D316" s="4">
        <v>1683.3929148750001</v>
      </c>
      <c r="E316" s="4"/>
      <c r="F316" s="4">
        <f>IFERROR((Kreditvækst[[#This Row],[Udlån til erhverv (mia. kr.)]]/VLOOKUP(DATE(YEAR(Kreditvækst[[#This Row],[Dato]])-1,MONTH(Kreditvækst[[#This Row],[Dato]])+1,1)-1,Kreditvækst[[Dato]:[Udlån til erhverv (mia. kr.)]],3,FALSE)-1)*100,NA())</f>
        <v>11.536528933804124</v>
      </c>
      <c r="G316" s="4">
        <f>IFERROR((Kreditvækst[[#This Row],[Udlån til husholdninger (mia. kr.)]]/VLOOKUP(DATE(YEAR(Kreditvækst[[#This Row],[Dato]])-1,MONTH(Kreditvækst[[#This Row],[Dato]])+1,1)-1,Kreditvækst[[Dato]:[Udlån til husholdninger (mia. kr.)]],4,FALSE)-1)*100,NA())</f>
        <v>14.417249596255143</v>
      </c>
    </row>
    <row r="317" spans="1:7" x14ac:dyDescent="0.25">
      <c r="A317" s="3">
        <v>38807</v>
      </c>
      <c r="B317" s="4">
        <v>216.91733839164118</v>
      </c>
      <c r="C317" s="4">
        <v>772.69277254400004</v>
      </c>
      <c r="D317" s="4">
        <v>1711.852527605</v>
      </c>
      <c r="E317" s="4">
        <f>IF(ISNUMBER(Kreditvækst[[#This Row],[Udlån/BNP (pct. af BNP)]]),IFERROR((Kreditvækst[[#This Row],[Udlån/BNP (pct. af BNP)]]/VLOOKUP(DATE(YEAR(Kreditvækst[[#This Row],[Dato]])-1,MONTH(Kreditvækst[[#This Row],[Dato]]),DAY(Kreditvækst[[#This Row],[Dato]])),Kreditvækst[[#All],[Dato]:[Udlån/BNP (pct. af BNP)]],2,FALSE)-1)*100,NA()),NA())</f>
        <v>10.306989313894842</v>
      </c>
      <c r="F317" s="4">
        <f>IFERROR((Kreditvækst[[#This Row],[Udlån til erhverv (mia. kr.)]]/VLOOKUP(DATE(YEAR(Kreditvækst[[#This Row],[Dato]])-1,MONTH(Kreditvækst[[#This Row],[Dato]])+1,1)-1,Kreditvækst[[Dato]:[Udlån til erhverv (mia. kr.)]],3,FALSE)-1)*100,NA())</f>
        <v>12.832669203853975</v>
      </c>
      <c r="G317" s="4">
        <f>IFERROR((Kreditvækst[[#This Row],[Udlån til husholdninger (mia. kr.)]]/VLOOKUP(DATE(YEAR(Kreditvækst[[#This Row],[Dato]])-1,MONTH(Kreditvækst[[#This Row],[Dato]])+1,1)-1,Kreditvækst[[Dato]:[Udlån til husholdninger (mia. kr.)]],4,FALSE)-1)*100,NA())</f>
        <v>14.502084248750169</v>
      </c>
    </row>
    <row r="318" spans="1:7" hidden="1" x14ac:dyDescent="0.25">
      <c r="A318" s="3">
        <v>38837</v>
      </c>
      <c r="B318" s="4"/>
      <c r="C318" s="4">
        <v>781.02831011699993</v>
      </c>
      <c r="D318" s="4">
        <v>1726.5589938790001</v>
      </c>
      <c r="E318" s="4"/>
      <c r="F318" s="4">
        <f>IFERROR((Kreditvækst[[#This Row],[Udlån til erhverv (mia. kr.)]]/VLOOKUP(DATE(YEAR(Kreditvækst[[#This Row],[Dato]])-1,MONTH(Kreditvækst[[#This Row],[Dato]])+1,1)-1,Kreditvækst[[Dato]:[Udlån til erhverv (mia. kr.)]],3,FALSE)-1)*100,NA())</f>
        <v>13.15807895818557</v>
      </c>
      <c r="G318" s="4">
        <f>IFERROR((Kreditvækst[[#This Row],[Udlån til husholdninger (mia. kr.)]]/VLOOKUP(DATE(YEAR(Kreditvækst[[#This Row],[Dato]])-1,MONTH(Kreditvækst[[#This Row],[Dato]])+1,1)-1,Kreditvækst[[Dato]:[Udlån til husholdninger (mia. kr.)]],4,FALSE)-1)*100,NA())</f>
        <v>15.182815658029881</v>
      </c>
    </row>
    <row r="319" spans="1:7" hidden="1" x14ac:dyDescent="0.25">
      <c r="A319" s="3">
        <v>38868</v>
      </c>
      <c r="B319" s="4"/>
      <c r="C319" s="4">
        <v>791.32515362100003</v>
      </c>
      <c r="D319" s="4">
        <v>1744.727202821</v>
      </c>
      <c r="E319" s="4"/>
      <c r="F319" s="4">
        <f>IFERROR((Kreditvækst[[#This Row],[Udlån til erhverv (mia. kr.)]]/VLOOKUP(DATE(YEAR(Kreditvækst[[#This Row],[Dato]])-1,MONTH(Kreditvækst[[#This Row],[Dato]])+1,1)-1,Kreditvækst[[Dato]:[Udlån til erhverv (mia. kr.)]],3,FALSE)-1)*100,NA())</f>
        <v>14.931175200957259</v>
      </c>
      <c r="G319" s="4">
        <f>IFERROR((Kreditvækst[[#This Row],[Udlån til husholdninger (mia. kr.)]]/VLOOKUP(DATE(YEAR(Kreditvækst[[#This Row],[Dato]])-1,MONTH(Kreditvækst[[#This Row],[Dato]])+1,1)-1,Kreditvækst[[Dato]:[Udlån til husholdninger (mia. kr.)]],4,FALSE)-1)*100,NA())</f>
        <v>14.95274600382006</v>
      </c>
    </row>
    <row r="320" spans="1:7" x14ac:dyDescent="0.25">
      <c r="A320" s="3">
        <v>38898</v>
      </c>
      <c r="B320" s="4">
        <v>223.41685890559796</v>
      </c>
      <c r="C320" s="4">
        <v>811.82638543999997</v>
      </c>
      <c r="D320" s="4">
        <v>1769.038180432</v>
      </c>
      <c r="E320" s="4">
        <f>IF(ISNUMBER(Kreditvækst[[#This Row],[Udlån/BNP (pct. af BNP)]]),IFERROR((Kreditvækst[[#This Row],[Udlån/BNP (pct. af BNP)]]/VLOOKUP(DATE(YEAR(Kreditvækst[[#This Row],[Dato]])-1,MONTH(Kreditvækst[[#This Row],[Dato]]),DAY(Kreditvækst[[#This Row],[Dato]])),Kreditvækst[[#All],[Dato]:[Udlån/BNP (pct. af BNP)]],2,FALSE)-1)*100,NA()),NA())</f>
        <v>11.401290504067019</v>
      </c>
      <c r="F320" s="4">
        <f>IFERROR((Kreditvækst[[#This Row],[Udlån til erhverv (mia. kr.)]]/VLOOKUP(DATE(YEAR(Kreditvækst[[#This Row],[Dato]])-1,MONTH(Kreditvækst[[#This Row],[Dato]])+1,1)-1,Kreditvækst[[Dato]:[Udlån til erhverv (mia. kr.)]],3,FALSE)-1)*100,NA())</f>
        <v>15.083982598962775</v>
      </c>
      <c r="G320" s="4">
        <f>IFERROR((Kreditvækst[[#This Row],[Udlån til husholdninger (mia. kr.)]]/VLOOKUP(DATE(YEAR(Kreditvækst[[#This Row],[Dato]])-1,MONTH(Kreditvækst[[#This Row],[Dato]])+1,1)-1,Kreditvækst[[Dato]:[Udlån til husholdninger (mia. kr.)]],4,FALSE)-1)*100,NA())</f>
        <v>14.203460992739171</v>
      </c>
    </row>
    <row r="321" spans="1:7" hidden="1" x14ac:dyDescent="0.25">
      <c r="A321" s="3">
        <v>38929</v>
      </c>
      <c r="B321" s="4"/>
      <c r="C321" s="4">
        <v>811.11999462599999</v>
      </c>
      <c r="D321" s="4">
        <v>1782.913911315</v>
      </c>
      <c r="E321" s="4"/>
      <c r="F321" s="4">
        <f>IFERROR((Kreditvækst[[#This Row],[Udlån til erhverv (mia. kr.)]]/VLOOKUP(DATE(YEAR(Kreditvækst[[#This Row],[Dato]])-1,MONTH(Kreditvækst[[#This Row],[Dato]])+1,1)-1,Kreditvækst[[Dato]:[Udlån til erhverv (mia. kr.)]],3,FALSE)-1)*100,NA())</f>
        <v>16.640231859878575</v>
      </c>
      <c r="G321" s="4">
        <f>IFERROR((Kreditvækst[[#This Row],[Udlån til husholdninger (mia. kr.)]]/VLOOKUP(DATE(YEAR(Kreditvækst[[#This Row],[Dato]])-1,MONTH(Kreditvækst[[#This Row],[Dato]])+1,1)-1,Kreditvækst[[Dato]:[Udlån til husholdninger (mia. kr.)]],4,FALSE)-1)*100,NA())</f>
        <v>14.56877223664006</v>
      </c>
    </row>
    <row r="322" spans="1:7" hidden="1" x14ac:dyDescent="0.25">
      <c r="A322" s="3">
        <v>38960</v>
      </c>
      <c r="B322" s="4"/>
      <c r="C322" s="4">
        <v>816.15559857800008</v>
      </c>
      <c r="D322" s="4">
        <v>1796.045247952</v>
      </c>
      <c r="E322" s="4"/>
      <c r="F322" s="4">
        <f>IFERROR((Kreditvækst[[#This Row],[Udlån til erhverv (mia. kr.)]]/VLOOKUP(DATE(YEAR(Kreditvækst[[#This Row],[Dato]])-1,MONTH(Kreditvækst[[#This Row],[Dato]])+1,1)-1,Kreditvækst[[Dato]:[Udlån til erhverv (mia. kr.)]],3,FALSE)-1)*100,NA())</f>
        <v>15.391161641493722</v>
      </c>
      <c r="G322" s="4">
        <f>IFERROR((Kreditvækst[[#This Row],[Udlån til husholdninger (mia. kr.)]]/VLOOKUP(DATE(YEAR(Kreditvækst[[#This Row],[Dato]])-1,MONTH(Kreditvækst[[#This Row],[Dato]])+1,1)-1,Kreditvækst[[Dato]:[Udlån til husholdninger (mia. kr.)]],4,FALSE)-1)*100,NA())</f>
        <v>13.055139486347556</v>
      </c>
    </row>
    <row r="323" spans="1:7" x14ac:dyDescent="0.25">
      <c r="A323" s="3">
        <v>38990</v>
      </c>
      <c r="B323" s="4">
        <v>228.73619539196719</v>
      </c>
      <c r="C323" s="4">
        <v>831.6055376459999</v>
      </c>
      <c r="D323" s="4">
        <v>1818.2098896400003</v>
      </c>
      <c r="E323" s="4">
        <f>IF(ISNUMBER(Kreditvækst[[#This Row],[Udlån/BNP (pct. af BNP)]]),IFERROR((Kreditvækst[[#This Row],[Udlån/BNP (pct. af BNP)]]/VLOOKUP(DATE(YEAR(Kreditvækst[[#This Row],[Dato]])-1,MONTH(Kreditvækst[[#This Row],[Dato]]),DAY(Kreditvækst[[#This Row],[Dato]])),Kreditvækst[[#All],[Dato]:[Udlån/BNP (pct. af BNP)]],2,FALSE)-1)*100,NA()),NA())</f>
        <v>12.269926745622683</v>
      </c>
      <c r="F323" s="4">
        <f>IFERROR((Kreditvækst[[#This Row],[Udlån til erhverv (mia. kr.)]]/VLOOKUP(DATE(YEAR(Kreditvækst[[#This Row],[Dato]])-1,MONTH(Kreditvækst[[#This Row],[Dato]])+1,1)-1,Kreditvækst[[Dato]:[Udlån til erhverv (mia. kr.)]],3,FALSE)-1)*100,NA())</f>
        <v>16.323396989893936</v>
      </c>
      <c r="G323" s="4">
        <f>IFERROR((Kreditvækst[[#This Row],[Udlån til husholdninger (mia. kr.)]]/VLOOKUP(DATE(YEAR(Kreditvækst[[#This Row],[Dato]])-1,MONTH(Kreditvækst[[#This Row],[Dato]])+1,1)-1,Kreditvækst[[Dato]:[Udlån til husholdninger (mia. kr.)]],4,FALSE)-1)*100,NA())</f>
        <v>13.616073190801913</v>
      </c>
    </row>
    <row r="324" spans="1:7" hidden="1" x14ac:dyDescent="0.25">
      <c r="A324" s="3">
        <v>39021</v>
      </c>
      <c r="B324" s="4"/>
      <c r="C324" s="4">
        <v>832.17197200399994</v>
      </c>
      <c r="D324" s="4">
        <v>1830.2398368019999</v>
      </c>
      <c r="E324" s="4"/>
      <c r="F324" s="4">
        <f>IFERROR((Kreditvækst[[#This Row],[Udlån til erhverv (mia. kr.)]]/VLOOKUP(DATE(YEAR(Kreditvækst[[#This Row],[Dato]])-1,MONTH(Kreditvækst[[#This Row],[Dato]])+1,1)-1,Kreditvækst[[Dato]:[Udlån til erhverv (mia. kr.)]],3,FALSE)-1)*100,NA())</f>
        <v>15.633729528776374</v>
      </c>
      <c r="G324" s="4">
        <f>IFERROR((Kreditvækst[[#This Row],[Udlån til husholdninger (mia. kr.)]]/VLOOKUP(DATE(YEAR(Kreditvækst[[#This Row],[Dato]])-1,MONTH(Kreditvækst[[#This Row],[Dato]])+1,1)-1,Kreditvækst[[Dato]:[Udlån til husholdninger (mia. kr.)]],4,FALSE)-1)*100,NA())</f>
        <v>13.871899940597077</v>
      </c>
    </row>
    <row r="325" spans="1:7" hidden="1" x14ac:dyDescent="0.25">
      <c r="A325" s="3">
        <v>39051</v>
      </c>
      <c r="B325" s="4"/>
      <c r="C325" s="4">
        <v>849.98706882500005</v>
      </c>
      <c r="D325" s="4">
        <v>1847.7121003719999</v>
      </c>
      <c r="E325" s="4"/>
      <c r="F325" s="4">
        <f>IFERROR((Kreditvækst[[#This Row],[Udlån til erhverv (mia. kr.)]]/VLOOKUP(DATE(YEAR(Kreditvækst[[#This Row],[Dato]])-1,MONTH(Kreditvækst[[#This Row],[Dato]])+1,1)-1,Kreditvækst[[Dato]:[Udlån til erhverv (mia. kr.)]],3,FALSE)-1)*100,NA())</f>
        <v>15.765728852823656</v>
      </c>
      <c r="G325" s="4">
        <f>IFERROR((Kreditvækst[[#This Row],[Udlån til husholdninger (mia. kr.)]]/VLOOKUP(DATE(YEAR(Kreditvækst[[#This Row],[Dato]])-1,MONTH(Kreditvækst[[#This Row],[Dato]])+1,1)-1,Kreditvækst[[Dato]:[Udlån til husholdninger (mia. kr.)]],4,FALSE)-1)*100,NA())</f>
        <v>13.763391692868288</v>
      </c>
    </row>
    <row r="326" spans="1:7" x14ac:dyDescent="0.25">
      <c r="A326" s="3">
        <v>39082</v>
      </c>
      <c r="B326" s="4">
        <v>234.99561924875513</v>
      </c>
      <c r="C326" s="4">
        <v>868.97850020299995</v>
      </c>
      <c r="D326" s="4">
        <v>1873.151585264</v>
      </c>
      <c r="E326" s="4">
        <f>IF(ISNUMBER(Kreditvækst[[#This Row],[Udlån/BNP (pct. af BNP)]]),IFERROR((Kreditvækst[[#This Row],[Udlån/BNP (pct. af BNP)]]/VLOOKUP(DATE(YEAR(Kreditvækst[[#This Row],[Dato]])-1,MONTH(Kreditvækst[[#This Row],[Dato]]),DAY(Kreditvækst[[#This Row],[Dato]])),Kreditvækst[[#All],[Dato]:[Udlån/BNP (pct. af BNP)]],2,FALSE)-1)*100,NA()),NA())</f>
        <v>11.654409514166186</v>
      </c>
      <c r="F326" s="4">
        <f>IFERROR((Kreditvækst[[#This Row],[Udlån til erhverv (mia. kr.)]]/VLOOKUP(DATE(YEAR(Kreditvækst[[#This Row],[Dato]])-1,MONTH(Kreditvækst[[#This Row],[Dato]])+1,1)-1,Kreditvækst[[Dato]:[Udlån til erhverv (mia. kr.)]],3,FALSE)-1)*100,NA())</f>
        <v>15.658242060982808</v>
      </c>
      <c r="G326" s="4">
        <f>IFERROR((Kreditvækst[[#This Row],[Udlån til husholdninger (mia. kr.)]]/VLOOKUP(DATE(YEAR(Kreditvækst[[#This Row],[Dato]])-1,MONTH(Kreditvækst[[#This Row],[Dato]])+1,1)-1,Kreditvækst[[Dato]:[Udlån til husholdninger (mia. kr.)]],4,FALSE)-1)*100,NA())</f>
        <v>13.178360024530944</v>
      </c>
    </row>
    <row r="327" spans="1:7" hidden="1" x14ac:dyDescent="0.25">
      <c r="A327" s="3">
        <v>39113</v>
      </c>
      <c r="B327" s="4"/>
      <c r="C327" s="4">
        <v>863.66491176499994</v>
      </c>
      <c r="D327" s="4">
        <v>1882.1057933729999</v>
      </c>
      <c r="E327" s="4"/>
      <c r="F327" s="4">
        <f>IFERROR((Kreditvækst[[#This Row],[Udlån til erhverv (mia. kr.)]]/VLOOKUP(DATE(YEAR(Kreditvækst[[#This Row],[Dato]])-1,MONTH(Kreditvækst[[#This Row],[Dato]])+1,1)-1,Kreditvækst[[Dato]:[Udlån til erhverv (mia. kr.)]],3,FALSE)-1)*100,NA())</f>
        <v>16.020317794799311</v>
      </c>
      <c r="G327" s="4">
        <f>IFERROR((Kreditvækst[[#This Row],[Udlån til husholdninger (mia. kr.)]]/VLOOKUP(DATE(YEAR(Kreditvækst[[#This Row],[Dato]])-1,MONTH(Kreditvækst[[#This Row],[Dato]])+1,1)-1,Kreditvækst[[Dato]:[Udlån til husholdninger (mia. kr.)]],4,FALSE)-1)*100,NA())</f>
        <v>12.846566098002166</v>
      </c>
    </row>
    <row r="328" spans="1:7" hidden="1" x14ac:dyDescent="0.25">
      <c r="A328" s="3">
        <v>39141</v>
      </c>
      <c r="B328" s="4"/>
      <c r="C328" s="4">
        <v>881.51195585200003</v>
      </c>
      <c r="D328" s="4">
        <v>1895.682115222</v>
      </c>
      <c r="E328" s="4"/>
      <c r="F328" s="4">
        <f>IFERROR((Kreditvækst[[#This Row],[Udlån til erhverv (mia. kr.)]]/VLOOKUP(DATE(YEAR(Kreditvækst[[#This Row],[Dato]])-1,MONTH(Kreditvækst[[#This Row],[Dato]])+1,1)-1,Kreditvækst[[Dato]:[Udlån til erhverv (mia. kr.)]],3,FALSE)-1)*100,NA())</f>
        <v>16.943332530319321</v>
      </c>
      <c r="G328" s="4">
        <f>IFERROR((Kreditvækst[[#This Row],[Udlån til husholdninger (mia. kr.)]]/VLOOKUP(DATE(YEAR(Kreditvækst[[#This Row],[Dato]])-1,MONTH(Kreditvækst[[#This Row],[Dato]])+1,1)-1,Kreditvækst[[Dato]:[Udlån til husholdninger (mia. kr.)]],4,FALSE)-1)*100,NA())</f>
        <v>12.610793265858744</v>
      </c>
    </row>
    <row r="329" spans="1:7" x14ac:dyDescent="0.25">
      <c r="A329" s="3">
        <v>39172</v>
      </c>
      <c r="B329" s="4">
        <v>237.09230762017097</v>
      </c>
      <c r="C329" s="4">
        <v>903.94622477799999</v>
      </c>
      <c r="D329" s="4">
        <v>1918.1853512769999</v>
      </c>
      <c r="E329" s="4">
        <f>IF(ISNUMBER(Kreditvækst[[#This Row],[Udlån/BNP (pct. af BNP)]]),IFERROR((Kreditvækst[[#This Row],[Udlån/BNP (pct. af BNP)]]/VLOOKUP(DATE(YEAR(Kreditvækst[[#This Row],[Dato]])-1,MONTH(Kreditvækst[[#This Row],[Dato]]),DAY(Kreditvækst[[#This Row],[Dato]])),Kreditvækst[[#All],[Dato]:[Udlån/BNP (pct. af BNP)]],2,FALSE)-1)*100,NA()),NA())</f>
        <v>9.3007637739423998</v>
      </c>
      <c r="F329" s="4">
        <f>IFERROR((Kreditvækst[[#This Row],[Udlån til erhverv (mia. kr.)]]/VLOOKUP(DATE(YEAR(Kreditvækst[[#This Row],[Dato]])-1,MONTH(Kreditvækst[[#This Row],[Dato]])+1,1)-1,Kreditvækst[[Dato]:[Udlån til erhverv (mia. kr.)]],3,FALSE)-1)*100,NA())</f>
        <v>16.986499278602473</v>
      </c>
      <c r="G329" s="4">
        <f>IFERROR((Kreditvækst[[#This Row],[Udlån til husholdninger (mia. kr.)]]/VLOOKUP(DATE(YEAR(Kreditvækst[[#This Row],[Dato]])-1,MONTH(Kreditvækst[[#This Row],[Dato]])+1,1)-1,Kreditvækst[[Dato]:[Udlån til husholdninger (mia. kr.)]],4,FALSE)-1)*100,NA())</f>
        <v>12.053189182170598</v>
      </c>
    </row>
    <row r="330" spans="1:7" hidden="1" x14ac:dyDescent="0.25">
      <c r="A330" s="3">
        <v>39202</v>
      </c>
      <c r="B330" s="4"/>
      <c r="C330" s="4">
        <v>908.02642229000003</v>
      </c>
      <c r="D330" s="4">
        <v>1929.9360892550003</v>
      </c>
      <c r="E330" s="4"/>
      <c r="F330" s="4">
        <f>IFERROR((Kreditvækst[[#This Row],[Udlån til erhverv (mia. kr.)]]/VLOOKUP(DATE(YEAR(Kreditvækst[[#This Row],[Dato]])-1,MONTH(Kreditvækst[[#This Row],[Dato]])+1,1)-1,Kreditvækst[[Dato]:[Udlån til erhverv (mia. kr.)]],3,FALSE)-1)*100,NA())</f>
        <v>16.260372451028758</v>
      </c>
      <c r="G330" s="4">
        <f>IFERROR((Kreditvækst[[#This Row],[Udlån til husholdninger (mia. kr.)]]/VLOOKUP(DATE(YEAR(Kreditvækst[[#This Row],[Dato]])-1,MONTH(Kreditvækst[[#This Row],[Dato]])+1,1)-1,Kreditvækst[[Dato]:[Udlån til husholdninger (mia. kr.)]],4,FALSE)-1)*100,NA())</f>
        <v>11.779330801728349</v>
      </c>
    </row>
    <row r="331" spans="1:7" hidden="1" x14ac:dyDescent="0.25">
      <c r="A331" s="3">
        <v>39233</v>
      </c>
      <c r="B331" s="4"/>
      <c r="C331" s="4">
        <v>913.52983038299999</v>
      </c>
      <c r="D331" s="4">
        <v>1944.4650860490001</v>
      </c>
      <c r="E331" s="4"/>
      <c r="F331" s="4">
        <f>IFERROR((Kreditvækst[[#This Row],[Udlån til erhverv (mia. kr.)]]/VLOOKUP(DATE(YEAR(Kreditvækst[[#This Row],[Dato]])-1,MONTH(Kreditvækst[[#This Row],[Dato]])+1,1)-1,Kreditvækst[[Dato]:[Udlån til erhverv (mia. kr.)]],3,FALSE)-1)*100,NA())</f>
        <v>15.443042117744831</v>
      </c>
      <c r="G331" s="4">
        <f>IFERROR((Kreditvækst[[#This Row],[Udlån til husholdninger (mia. kr.)]]/VLOOKUP(DATE(YEAR(Kreditvækst[[#This Row],[Dato]])-1,MONTH(Kreditvækst[[#This Row],[Dato]])+1,1)-1,Kreditvækst[[Dato]:[Udlån til husholdninger (mia. kr.)]],4,FALSE)-1)*100,NA())</f>
        <v>11.448086721239271</v>
      </c>
    </row>
    <row r="332" spans="1:7" x14ac:dyDescent="0.25">
      <c r="A332" s="3">
        <v>39263</v>
      </c>
      <c r="B332" s="4">
        <v>239.78450285405137</v>
      </c>
      <c r="C332" s="4">
        <v>937.99467647100005</v>
      </c>
      <c r="D332" s="4">
        <v>1971.8227374190001</v>
      </c>
      <c r="E332" s="4">
        <f>IF(ISNUMBER(Kreditvækst[[#This Row],[Udlån/BNP (pct. af BNP)]]),IFERROR((Kreditvækst[[#This Row],[Udlån/BNP (pct. af BNP)]]/VLOOKUP(DATE(YEAR(Kreditvækst[[#This Row],[Dato]])-1,MONTH(Kreditvækst[[#This Row],[Dato]]),DAY(Kreditvækst[[#This Row],[Dato]])),Kreditvækst[[#All],[Dato]:[Udlån/BNP (pct. af BNP)]],2,FALSE)-1)*100,NA()),NA())</f>
        <v>7.3260558888124772</v>
      </c>
      <c r="F332" s="4">
        <f>IFERROR((Kreditvækst[[#This Row],[Udlån til erhverv (mia. kr.)]]/VLOOKUP(DATE(YEAR(Kreditvækst[[#This Row],[Dato]])-1,MONTH(Kreditvækst[[#This Row],[Dato]])+1,1)-1,Kreditvækst[[Dato]:[Udlån til erhverv (mia. kr.)]],3,FALSE)-1)*100,NA())</f>
        <v>15.541289774982904</v>
      </c>
      <c r="G332" s="4">
        <f>IFERROR((Kreditvækst[[#This Row],[Udlån til husholdninger (mia. kr.)]]/VLOOKUP(DATE(YEAR(Kreditvækst[[#This Row],[Dato]])-1,MONTH(Kreditvækst[[#This Row],[Dato]])+1,1)-1,Kreditvækst[[Dato]:[Udlån til husholdninger (mia. kr.)]],4,FALSE)-1)*100,NA())</f>
        <v>11.462983627491852</v>
      </c>
    </row>
    <row r="333" spans="1:7" hidden="1" x14ac:dyDescent="0.25">
      <c r="A333" s="3">
        <v>39294</v>
      </c>
      <c r="B333" s="4"/>
      <c r="C333" s="4">
        <v>927.37303332500005</v>
      </c>
      <c r="D333" s="4">
        <v>1985.246060875</v>
      </c>
      <c r="E333" s="4"/>
      <c r="F333" s="4">
        <f>IFERROR((Kreditvækst[[#This Row],[Udlån til erhverv (mia. kr.)]]/VLOOKUP(DATE(YEAR(Kreditvækst[[#This Row],[Dato]])-1,MONTH(Kreditvækst[[#This Row],[Dato]])+1,1)-1,Kreditvækst[[Dato]:[Udlån til erhverv (mia. kr.)]],3,FALSE)-1)*100,NA())</f>
        <v>14.332409442403549</v>
      </c>
      <c r="G333" s="4">
        <f>IFERROR((Kreditvækst[[#This Row],[Udlån til husholdninger (mia. kr.)]]/VLOOKUP(DATE(YEAR(Kreditvækst[[#This Row],[Dato]])-1,MONTH(Kreditvækst[[#This Row],[Dato]])+1,1)-1,Kreditvækst[[Dato]:[Udlån til husholdninger (mia. kr.)]],4,FALSE)-1)*100,NA())</f>
        <v>11.348397041266489</v>
      </c>
    </row>
    <row r="334" spans="1:7" hidden="1" x14ac:dyDescent="0.25">
      <c r="A334" s="3">
        <v>39325</v>
      </c>
      <c r="B334" s="4"/>
      <c r="C334" s="4">
        <v>940.67826600499995</v>
      </c>
      <c r="D334" s="4">
        <v>2000.2630073809996</v>
      </c>
      <c r="E334" s="4"/>
      <c r="F334" s="4">
        <f>IFERROR((Kreditvækst[[#This Row],[Udlån til erhverv (mia. kr.)]]/VLOOKUP(DATE(YEAR(Kreditvækst[[#This Row],[Dato]])-1,MONTH(Kreditvækst[[#This Row],[Dato]])+1,1)-1,Kreditvækst[[Dato]:[Udlån til erhverv (mia. kr.)]],3,FALSE)-1)*100,NA())</f>
        <v>15.257221495993845</v>
      </c>
      <c r="G334" s="4">
        <f>IFERROR((Kreditvækst[[#This Row],[Udlån til husholdninger (mia. kr.)]]/VLOOKUP(DATE(YEAR(Kreditvækst[[#This Row],[Dato]])-1,MONTH(Kreditvækst[[#This Row],[Dato]])+1,1)-1,Kreditvækst[[Dato]:[Udlån til husholdninger (mia. kr.)]],4,FALSE)-1)*100,NA())</f>
        <v>11.370412836862865</v>
      </c>
    </row>
    <row r="335" spans="1:7" x14ac:dyDescent="0.25">
      <c r="A335" s="3">
        <v>39355</v>
      </c>
      <c r="B335" s="4">
        <v>243.26315859607712</v>
      </c>
      <c r="C335" s="4">
        <v>958.68177591199992</v>
      </c>
      <c r="D335" s="4">
        <v>2021.9228986950002</v>
      </c>
      <c r="E335" s="4">
        <f>IF(ISNUMBER(Kreditvækst[[#This Row],[Udlån/BNP (pct. af BNP)]]),IFERROR((Kreditvækst[[#This Row],[Udlån/BNP (pct. af BNP)]]/VLOOKUP(DATE(YEAR(Kreditvækst[[#This Row],[Dato]])-1,MONTH(Kreditvækst[[#This Row],[Dato]]),DAY(Kreditvækst[[#This Row],[Dato]])),Kreditvækst[[#All],[Dato]:[Udlån/BNP (pct. af BNP)]],2,FALSE)-1)*100,NA()),NA())</f>
        <v>6.350968275578861</v>
      </c>
      <c r="F335" s="4">
        <f>IFERROR((Kreditvækst[[#This Row],[Udlån til erhverv (mia. kr.)]]/VLOOKUP(DATE(YEAR(Kreditvækst[[#This Row],[Dato]])-1,MONTH(Kreditvækst[[#This Row],[Dato]])+1,1)-1,Kreditvækst[[Dato]:[Udlån til erhverv (mia. kr.)]],3,FALSE)-1)*100,NA())</f>
        <v>15.280831176967723</v>
      </c>
      <c r="G335" s="4">
        <f>IFERROR((Kreditvækst[[#This Row],[Udlån til husholdninger (mia. kr.)]]/VLOOKUP(DATE(YEAR(Kreditvækst[[#This Row],[Dato]])-1,MONTH(Kreditvækst[[#This Row],[Dato]])+1,1)-1,Kreditvækst[[Dato]:[Udlån til husholdninger (mia. kr.)]],4,FALSE)-1)*100,NA())</f>
        <v>11.20404251542897</v>
      </c>
    </row>
    <row r="336" spans="1:7" hidden="1" x14ac:dyDescent="0.25">
      <c r="A336" s="3">
        <v>39386</v>
      </c>
      <c r="B336" s="4"/>
      <c r="C336" s="4">
        <v>961.22226464100004</v>
      </c>
      <c r="D336" s="4">
        <v>2031.0115467409998</v>
      </c>
      <c r="E336" s="4"/>
      <c r="F336" s="4">
        <f>IFERROR((Kreditvækst[[#This Row],[Udlån til erhverv (mia. kr.)]]/VLOOKUP(DATE(YEAR(Kreditvækst[[#This Row],[Dato]])-1,MONTH(Kreditvækst[[#This Row],[Dato]])+1,1)-1,Kreditvækst[[Dato]:[Udlån til erhverv (mia. kr.)]],3,FALSE)-1)*100,NA())</f>
        <v>15.507647094413301</v>
      </c>
      <c r="G336" s="4">
        <f>IFERROR((Kreditvækst[[#This Row],[Udlån til husholdninger (mia. kr.)]]/VLOOKUP(DATE(YEAR(Kreditvækst[[#This Row],[Dato]])-1,MONTH(Kreditvækst[[#This Row],[Dato]])+1,1)-1,Kreditvækst[[Dato]:[Udlån til husholdninger (mia. kr.)]],4,FALSE)-1)*100,NA())</f>
        <v>10.96969402052852</v>
      </c>
    </row>
    <row r="337" spans="1:7" hidden="1" x14ac:dyDescent="0.25">
      <c r="A337" s="3">
        <v>39416</v>
      </c>
      <c r="B337" s="4"/>
      <c r="C337" s="4">
        <v>984.05543800800001</v>
      </c>
      <c r="D337" s="4">
        <v>2047.5876671380001</v>
      </c>
      <c r="E337" s="4"/>
      <c r="F337" s="4">
        <f>IFERROR((Kreditvækst[[#This Row],[Udlån til erhverv (mia. kr.)]]/VLOOKUP(DATE(YEAR(Kreditvækst[[#This Row],[Dato]])-1,MONTH(Kreditvækst[[#This Row],[Dato]])+1,1)-1,Kreditvækst[[Dato]:[Udlån til erhverv (mia. kr.)]],3,FALSE)-1)*100,NA())</f>
        <v>15.77298927245241</v>
      </c>
      <c r="G337" s="4">
        <f>IFERROR((Kreditvækst[[#This Row],[Udlån til husholdninger (mia. kr.)]]/VLOOKUP(DATE(YEAR(Kreditvækst[[#This Row],[Dato]])-1,MONTH(Kreditvækst[[#This Row],[Dato]])+1,1)-1,Kreditvækst[[Dato]:[Udlån til husholdninger (mia. kr.)]],4,FALSE)-1)*100,NA())</f>
        <v>10.817462673203227</v>
      </c>
    </row>
    <row r="338" spans="1:7" x14ac:dyDescent="0.25">
      <c r="A338" s="3">
        <v>39447</v>
      </c>
      <c r="B338" s="4">
        <v>248.60247352058275</v>
      </c>
      <c r="C338" s="4">
        <v>1012.817201693</v>
      </c>
      <c r="D338" s="4">
        <v>2082.1309735049999</v>
      </c>
      <c r="E338" s="4">
        <f>IF(ISNUMBER(Kreditvækst[[#This Row],[Udlån/BNP (pct. af BNP)]]),IFERROR((Kreditvækst[[#This Row],[Udlån/BNP (pct. af BNP)]]/VLOOKUP(DATE(YEAR(Kreditvækst[[#This Row],[Dato]])-1,MONTH(Kreditvækst[[#This Row],[Dato]]),DAY(Kreditvækst[[#This Row],[Dato]])),Kreditvækst[[#All],[Dato]:[Udlån/BNP (pct. af BNP)]],2,FALSE)-1)*100,NA()),NA())</f>
        <v>5.7902586930457023</v>
      </c>
      <c r="F338" s="4">
        <f>IFERROR((Kreditvækst[[#This Row],[Udlån til erhverv (mia. kr.)]]/VLOOKUP(DATE(YEAR(Kreditvækst[[#This Row],[Dato]])-1,MONTH(Kreditvækst[[#This Row],[Dato]])+1,1)-1,Kreditvækst[[Dato]:[Udlån til erhverv (mia. kr.)]],3,FALSE)-1)*100,NA())</f>
        <v>16.552619133430603</v>
      </c>
      <c r="G338" s="4">
        <f>IFERROR((Kreditvækst[[#This Row],[Udlån til husholdninger (mia. kr.)]]/VLOOKUP(DATE(YEAR(Kreditvækst[[#This Row],[Dato]])-1,MONTH(Kreditvækst[[#This Row],[Dato]])+1,1)-1,Kreditvækst[[Dato]:[Udlån til husholdninger (mia. kr.)]],4,FALSE)-1)*100,NA())</f>
        <v>11.156565751807346</v>
      </c>
    </row>
    <row r="339" spans="1:7" hidden="1" x14ac:dyDescent="0.25">
      <c r="A339" s="3">
        <v>39478</v>
      </c>
      <c r="B339" s="4"/>
      <c r="C339" s="4">
        <v>1009.263698477</v>
      </c>
      <c r="D339" s="4">
        <v>2082.2041785199999</v>
      </c>
      <c r="E339" s="4"/>
      <c r="F339" s="4">
        <f>IFERROR((Kreditvækst[[#This Row],[Udlån til erhverv (mia. kr.)]]/VLOOKUP(DATE(YEAR(Kreditvækst[[#This Row],[Dato]])-1,MONTH(Kreditvækst[[#This Row],[Dato]])+1,1)-1,Kreditvækst[[Dato]:[Udlån til erhverv (mia. kr.)]],3,FALSE)-1)*100,NA())</f>
        <v>16.858249620729882</v>
      </c>
      <c r="G339" s="4">
        <f>IFERROR((Kreditvækst[[#This Row],[Udlån til husholdninger (mia. kr.)]]/VLOOKUP(DATE(YEAR(Kreditvækst[[#This Row],[Dato]])-1,MONTH(Kreditvækst[[#This Row],[Dato]])+1,1)-1,Kreditvækst[[Dato]:[Udlån til husholdninger (mia. kr.)]],4,FALSE)-1)*100,NA())</f>
        <v>10.631622613965575</v>
      </c>
    </row>
    <row r="340" spans="1:7" hidden="1" x14ac:dyDescent="0.25">
      <c r="A340" s="3">
        <v>39507</v>
      </c>
      <c r="B340" s="4"/>
      <c r="C340" s="4">
        <v>1020.087027975</v>
      </c>
      <c r="D340" s="4">
        <v>2091.9592382869996</v>
      </c>
      <c r="E340" s="4"/>
      <c r="F340" s="4">
        <f>IFERROR((Kreditvækst[[#This Row],[Udlån til erhverv (mia. kr.)]]/VLOOKUP(DATE(YEAR(Kreditvækst[[#This Row],[Dato]])-1,MONTH(Kreditvækst[[#This Row],[Dato]])+1,1)-1,Kreditvækst[[Dato]:[Udlån til erhverv (mia. kr.)]],3,FALSE)-1)*100,NA())</f>
        <v>15.720157985726257</v>
      </c>
      <c r="G340" s="4">
        <f>IFERROR((Kreditvækst[[#This Row],[Udlån til husholdninger (mia. kr.)]]/VLOOKUP(DATE(YEAR(Kreditvækst[[#This Row],[Dato]])-1,MONTH(Kreditvækst[[#This Row],[Dato]])+1,1)-1,Kreditvækst[[Dato]:[Udlån til husholdninger (mia. kr.)]],4,FALSE)-1)*100,NA())</f>
        <v>10.353904881463416</v>
      </c>
    </row>
    <row r="341" spans="1:7" x14ac:dyDescent="0.25">
      <c r="A341" s="3">
        <v>39538</v>
      </c>
      <c r="B341" s="4">
        <v>251.7256049206305</v>
      </c>
      <c r="C341" s="4">
        <v>1039.4592044240001</v>
      </c>
      <c r="D341" s="4">
        <v>2115.537210858</v>
      </c>
      <c r="E341" s="4">
        <f>IF(ISNUMBER(Kreditvækst[[#This Row],[Udlån/BNP (pct. af BNP)]]),IFERROR((Kreditvækst[[#This Row],[Udlån/BNP (pct. af BNP)]]/VLOOKUP(DATE(YEAR(Kreditvækst[[#This Row],[Dato]])-1,MONTH(Kreditvækst[[#This Row],[Dato]]),DAY(Kreditvækst[[#This Row],[Dato]])),Kreditvækst[[#All],[Dato]:[Udlån/BNP (pct. af BNP)]],2,FALSE)-1)*100,NA()),NA())</f>
        <v>6.1719831602054853</v>
      </c>
      <c r="F341" s="4">
        <f>IFERROR((Kreditvækst[[#This Row],[Udlån til erhverv (mia. kr.)]]/VLOOKUP(DATE(YEAR(Kreditvækst[[#This Row],[Dato]])-1,MONTH(Kreditvækst[[#This Row],[Dato]])+1,1)-1,Kreditvækst[[Dato]:[Udlån til erhverv (mia. kr.)]],3,FALSE)-1)*100,NA())</f>
        <v>14.991265623049731</v>
      </c>
      <c r="G341" s="4">
        <f>IFERROR((Kreditvækst[[#This Row],[Udlån til husholdninger (mia. kr.)]]/VLOOKUP(DATE(YEAR(Kreditvækst[[#This Row],[Dato]])-1,MONTH(Kreditvækst[[#This Row],[Dato]])+1,1)-1,Kreditvækst[[Dato]:[Udlån til husholdninger (mia. kr.)]],4,FALSE)-1)*100,NA())</f>
        <v>10.288466620267766</v>
      </c>
    </row>
    <row r="342" spans="1:7" hidden="1" x14ac:dyDescent="0.25">
      <c r="A342" s="3">
        <v>39568</v>
      </c>
      <c r="B342" s="4"/>
      <c r="C342" s="4">
        <v>1039.222495947</v>
      </c>
      <c r="D342" s="4">
        <v>2118.5605948820003</v>
      </c>
      <c r="E342" s="4"/>
      <c r="F342" s="4">
        <f>IFERROR((Kreditvækst[[#This Row],[Udlån til erhverv (mia. kr.)]]/VLOOKUP(DATE(YEAR(Kreditvækst[[#This Row],[Dato]])-1,MONTH(Kreditvækst[[#This Row],[Dato]])+1,1)-1,Kreditvækst[[Dato]:[Udlån til erhverv (mia. kr.)]],3,FALSE)-1)*100,NA())</f>
        <v>14.448486347581113</v>
      </c>
      <c r="G342" s="4">
        <f>IFERROR((Kreditvækst[[#This Row],[Udlån til husholdninger (mia. kr.)]]/VLOOKUP(DATE(YEAR(Kreditvækst[[#This Row],[Dato]])-1,MONTH(Kreditvækst[[#This Row],[Dato]])+1,1)-1,Kreditvækst[[Dato]:[Udlån til husholdninger (mia. kr.)]],4,FALSE)-1)*100,NA())</f>
        <v>9.7736140941233618</v>
      </c>
    </row>
    <row r="343" spans="1:7" hidden="1" x14ac:dyDescent="0.25">
      <c r="A343" s="3">
        <v>39599</v>
      </c>
      <c r="B343" s="4"/>
      <c r="C343" s="4">
        <v>1060.9467789519999</v>
      </c>
      <c r="D343" s="4">
        <v>2127.896024997</v>
      </c>
      <c r="E343" s="4"/>
      <c r="F343" s="4">
        <f>IFERROR((Kreditvækst[[#This Row],[Udlån til erhverv (mia. kr.)]]/VLOOKUP(DATE(YEAR(Kreditvækst[[#This Row],[Dato]])-1,MONTH(Kreditvækst[[#This Row],[Dato]])+1,1)-1,Kreditvækst[[Dato]:[Udlån til erhverv (mia. kr.)]],3,FALSE)-1)*100,NA())</f>
        <v>16.137070040416202</v>
      </c>
      <c r="G343" s="4">
        <f>IFERROR((Kreditvækst[[#This Row],[Udlån til husholdninger (mia. kr.)]]/VLOOKUP(DATE(YEAR(Kreditvækst[[#This Row],[Dato]])-1,MONTH(Kreditvækst[[#This Row],[Dato]])+1,1)-1,Kreditvækst[[Dato]:[Udlån til husholdninger (mia. kr.)]],4,FALSE)-1)*100,NA())</f>
        <v>9.433491002953275</v>
      </c>
    </row>
    <row r="344" spans="1:7" x14ac:dyDescent="0.25">
      <c r="A344" s="3">
        <v>39629</v>
      </c>
      <c r="B344" s="4">
        <v>252.62002369313029</v>
      </c>
      <c r="C344" s="4">
        <v>1073.0948213869999</v>
      </c>
      <c r="D344" s="4">
        <v>2158.1414450009997</v>
      </c>
      <c r="E344" s="4">
        <f>IF(ISNUMBER(Kreditvækst[[#This Row],[Udlån/BNP (pct. af BNP)]]),IFERROR((Kreditvækst[[#This Row],[Udlån/BNP (pct. af BNP)]]/VLOOKUP(DATE(YEAR(Kreditvækst[[#This Row],[Dato]])-1,MONTH(Kreditvækst[[#This Row],[Dato]]),DAY(Kreditvækst[[#This Row],[Dato]])),Kreditvækst[[#All],[Dato]:[Udlån/BNP (pct. af BNP)]],2,FALSE)-1)*100,NA()),NA())</f>
        <v>5.352940113436544</v>
      </c>
      <c r="F344" s="4">
        <f>IFERROR((Kreditvækst[[#This Row],[Udlån til erhverv (mia. kr.)]]/VLOOKUP(DATE(YEAR(Kreditvækst[[#This Row],[Dato]])-1,MONTH(Kreditvækst[[#This Row],[Dato]])+1,1)-1,Kreditvækst[[Dato]:[Udlån til erhverv (mia. kr.)]],3,FALSE)-1)*100,NA())</f>
        <v>14.403082267405253</v>
      </c>
      <c r="G344" s="4">
        <f>IFERROR((Kreditvækst[[#This Row],[Udlån til husholdninger (mia. kr.)]]/VLOOKUP(DATE(YEAR(Kreditvækst[[#This Row],[Dato]])-1,MONTH(Kreditvækst[[#This Row],[Dato]])+1,1)-1,Kreditvækst[[Dato]:[Udlån til husholdninger (mia. kr.)]],4,FALSE)-1)*100,NA())</f>
        <v>9.4490596972159899</v>
      </c>
    </row>
    <row r="345" spans="1:7" hidden="1" x14ac:dyDescent="0.25">
      <c r="A345" s="3">
        <v>39660</v>
      </c>
      <c r="B345" s="4"/>
      <c r="C345" s="4">
        <v>1057.9920207390001</v>
      </c>
      <c r="D345" s="4">
        <v>2163.7792009710001</v>
      </c>
      <c r="E345" s="4"/>
      <c r="F345" s="4">
        <f>IFERROR((Kreditvækst[[#This Row],[Udlån til erhverv (mia. kr.)]]/VLOOKUP(DATE(YEAR(Kreditvækst[[#This Row],[Dato]])-1,MONTH(Kreditvækst[[#This Row],[Dato]])+1,1)-1,Kreditvækst[[Dato]:[Udlån til erhverv (mia. kr.)]],3,FALSE)-1)*100,NA())</f>
        <v>14.084837785899285</v>
      </c>
      <c r="G345" s="4">
        <f>IFERROR((Kreditvækst[[#This Row],[Udlån til husholdninger (mia. kr.)]]/VLOOKUP(DATE(YEAR(Kreditvækst[[#This Row],[Dato]])-1,MONTH(Kreditvækst[[#This Row],[Dato]])+1,1)-1,Kreditvækst[[Dato]:[Udlån til husholdninger (mia. kr.)]],4,FALSE)-1)*100,NA())</f>
        <v>8.9929980778962637</v>
      </c>
    </row>
    <row r="346" spans="1:7" hidden="1" x14ac:dyDescent="0.25">
      <c r="A346" s="3">
        <v>39691</v>
      </c>
      <c r="B346" s="4"/>
      <c r="C346" s="4">
        <v>1069.752535176</v>
      </c>
      <c r="D346" s="4">
        <v>2167.6608677579998</v>
      </c>
      <c r="E346" s="4"/>
      <c r="F346" s="4">
        <f>IFERROR((Kreditvækst[[#This Row],[Udlån til erhverv (mia. kr.)]]/VLOOKUP(DATE(YEAR(Kreditvækst[[#This Row],[Dato]])-1,MONTH(Kreditvækst[[#This Row],[Dato]])+1,1)-1,Kreditvækst[[Dato]:[Udlån til erhverv (mia. kr.)]],3,FALSE)-1)*100,NA())</f>
        <v>13.721404420149952</v>
      </c>
      <c r="G346" s="4">
        <f>IFERROR((Kreditvækst[[#This Row],[Udlån til husholdninger (mia. kr.)]]/VLOOKUP(DATE(YEAR(Kreditvækst[[#This Row],[Dato]])-1,MONTH(Kreditvækst[[#This Row],[Dato]])+1,1)-1,Kreditvækst[[Dato]:[Udlån til husholdninger (mia. kr.)]],4,FALSE)-1)*100,NA())</f>
        <v>8.3687924917523091</v>
      </c>
    </row>
    <row r="347" spans="1:7" x14ac:dyDescent="0.25">
      <c r="A347" s="3">
        <v>39721</v>
      </c>
      <c r="B347" s="4">
        <v>253.34157870406614</v>
      </c>
      <c r="C347" s="4">
        <v>1080.6413692900001</v>
      </c>
      <c r="D347" s="4">
        <v>2191.6697551419998</v>
      </c>
      <c r="E347" s="4">
        <f>IF(ISNUMBER(Kreditvækst[[#This Row],[Udlån/BNP (pct. af BNP)]]),IFERROR((Kreditvækst[[#This Row],[Udlån/BNP (pct. af BNP)]]/VLOOKUP(DATE(YEAR(Kreditvækst[[#This Row],[Dato]])-1,MONTH(Kreditvækst[[#This Row],[Dato]]),DAY(Kreditvækst[[#This Row],[Dato]])),Kreditvækst[[#All],[Dato]:[Udlån/BNP (pct. af BNP)]],2,FALSE)-1)*100,NA()),NA())</f>
        <v>4.1430112829882182</v>
      </c>
      <c r="F347" s="4">
        <f>IFERROR((Kreditvækst[[#This Row],[Udlån til erhverv (mia. kr.)]]/VLOOKUP(DATE(YEAR(Kreditvækst[[#This Row],[Dato]])-1,MONTH(Kreditvækst[[#This Row],[Dato]])+1,1)-1,Kreditvækst[[Dato]:[Udlån til erhverv (mia. kr.)]],3,FALSE)-1)*100,NA())</f>
        <v>12.72159296675679</v>
      </c>
      <c r="G347" s="4">
        <f>IFERROR((Kreditvækst[[#This Row],[Udlån til husholdninger (mia. kr.)]]/VLOOKUP(DATE(YEAR(Kreditvækst[[#This Row],[Dato]])-1,MONTH(Kreditvækst[[#This Row],[Dato]])+1,1)-1,Kreditvækst[[Dato]:[Udlån til husholdninger (mia. kr.)]],4,FALSE)-1)*100,NA())</f>
        <v>8.3953179696692803</v>
      </c>
    </row>
    <row r="348" spans="1:7" hidden="1" x14ac:dyDescent="0.25">
      <c r="A348" s="3">
        <v>39752</v>
      </c>
      <c r="B348" s="4"/>
      <c r="C348" s="4">
        <v>1092.4612782889999</v>
      </c>
      <c r="D348" s="4">
        <v>2190.279558531</v>
      </c>
      <c r="E348" s="4"/>
      <c r="F348" s="4">
        <f>IFERROR((Kreditvækst[[#This Row],[Udlån til erhverv (mia. kr.)]]/VLOOKUP(DATE(YEAR(Kreditvækst[[#This Row],[Dato]])-1,MONTH(Kreditvækst[[#This Row],[Dato]])+1,1)-1,Kreditvækst[[Dato]:[Udlån til erhverv (mia. kr.)]],3,FALSE)-1)*100,NA())</f>
        <v>13.653347251274429</v>
      </c>
      <c r="G348" s="4">
        <f>IFERROR((Kreditvækst[[#This Row],[Udlån til husholdninger (mia. kr.)]]/VLOOKUP(DATE(YEAR(Kreditvækst[[#This Row],[Dato]])-1,MONTH(Kreditvækst[[#This Row],[Dato]])+1,1)-1,Kreditvækst[[Dato]:[Udlån til husholdninger (mia. kr.)]],4,FALSE)-1)*100,NA())</f>
        <v>7.8418073026499835</v>
      </c>
    </row>
    <row r="349" spans="1:7" hidden="1" x14ac:dyDescent="0.25">
      <c r="A349" s="3">
        <v>39782</v>
      </c>
      <c r="B349" s="4"/>
      <c r="C349" s="4">
        <v>1111.961222554</v>
      </c>
      <c r="D349" s="4">
        <v>2192.1305817209995</v>
      </c>
      <c r="E349" s="4"/>
      <c r="F349" s="4">
        <f>IFERROR((Kreditvækst[[#This Row],[Udlån til erhverv (mia. kr.)]]/VLOOKUP(DATE(YEAR(Kreditvækst[[#This Row],[Dato]])-1,MONTH(Kreditvækst[[#This Row],[Dato]])+1,1)-1,Kreditvækst[[Dato]:[Udlån til erhverv (mia. kr.)]],3,FALSE)-1)*100,NA())</f>
        <v>12.997823049981472</v>
      </c>
      <c r="G349" s="4">
        <f>IFERROR((Kreditvækst[[#This Row],[Udlån til husholdninger (mia. kr.)]]/VLOOKUP(DATE(YEAR(Kreditvækst[[#This Row],[Dato]])-1,MONTH(Kreditvækst[[#This Row],[Dato]])+1,1)-1,Kreditvækst[[Dato]:[Udlån til husholdninger (mia. kr.)]],4,FALSE)-1)*100,NA())</f>
        <v>7.0591807570824727</v>
      </c>
    </row>
    <row r="350" spans="1:7" x14ac:dyDescent="0.25">
      <c r="A350" s="3">
        <v>39813</v>
      </c>
      <c r="B350" s="4">
        <v>255.22498960880461</v>
      </c>
      <c r="C350" s="4">
        <v>1122.3540215890002</v>
      </c>
      <c r="D350" s="4">
        <v>2193.7529308970002</v>
      </c>
      <c r="E350" s="4">
        <f>IF(ISNUMBER(Kreditvækst[[#This Row],[Udlån/BNP (pct. af BNP)]]),IFERROR((Kreditvækst[[#This Row],[Udlån/BNP (pct. af BNP)]]/VLOOKUP(DATE(YEAR(Kreditvækst[[#This Row],[Dato]])-1,MONTH(Kreditvækst[[#This Row],[Dato]]),DAY(Kreditvækst[[#This Row],[Dato]])),Kreditvækst[[#All],[Dato]:[Udlån/BNP (pct. af BNP)]],2,FALSE)-1)*100,NA()),NA())</f>
        <v>2.663897906741286</v>
      </c>
      <c r="F350" s="4">
        <f>IFERROR((Kreditvækst[[#This Row],[Udlån til erhverv (mia. kr.)]]/VLOOKUP(DATE(YEAR(Kreditvækst[[#This Row],[Dato]])-1,MONTH(Kreditvækst[[#This Row],[Dato]])+1,1)-1,Kreditvækst[[Dato]:[Udlån til erhverv (mia. kr.)]],3,FALSE)-1)*100,NA())</f>
        <v>10.815063143961346</v>
      </c>
      <c r="G350" s="4">
        <f>IFERROR((Kreditvækst[[#This Row],[Udlån til husholdninger (mia. kr.)]]/VLOOKUP(DATE(YEAR(Kreditvækst[[#This Row],[Dato]])-1,MONTH(Kreditvækst[[#This Row],[Dato]])+1,1)-1,Kreditvækst[[Dato]:[Udlån til husholdninger (mia. kr.)]],4,FALSE)-1)*100,NA())</f>
        <v>5.3609479332656473</v>
      </c>
    </row>
    <row r="351" spans="1:7" hidden="1" x14ac:dyDescent="0.25">
      <c r="A351" s="3">
        <v>39844</v>
      </c>
      <c r="B351" s="4"/>
      <c r="C351" s="4">
        <v>1107.1437174279999</v>
      </c>
      <c r="D351" s="4">
        <v>2196.9498831860001</v>
      </c>
      <c r="E351" s="4"/>
      <c r="F351" s="4">
        <f>IFERROR((Kreditvækst[[#This Row],[Udlån til erhverv (mia. kr.)]]/VLOOKUP(DATE(YEAR(Kreditvækst[[#This Row],[Dato]])-1,MONTH(Kreditvækst[[#This Row],[Dato]])+1,1)-1,Kreditvækst[[Dato]:[Udlån til erhverv (mia. kr.)]],3,FALSE)-1)*100,NA())</f>
        <v>9.698161055302279</v>
      </c>
      <c r="G351" s="4">
        <f>IFERROR((Kreditvækst[[#This Row],[Udlån til husholdninger (mia. kr.)]]/VLOOKUP(DATE(YEAR(Kreditvækst[[#This Row],[Dato]])-1,MONTH(Kreditvækst[[#This Row],[Dato]])+1,1)-1,Kreditvækst[[Dato]:[Udlån til husholdninger (mia. kr.)]],4,FALSE)-1)*100,NA())</f>
        <v>5.5107806357184375</v>
      </c>
    </row>
    <row r="352" spans="1:7" hidden="1" x14ac:dyDescent="0.25">
      <c r="A352" s="3">
        <v>39872</v>
      </c>
      <c r="B352" s="4"/>
      <c r="C352" s="4">
        <v>1099.273051679</v>
      </c>
      <c r="D352" s="4">
        <v>2198.4650196929997</v>
      </c>
      <c r="E352" s="4"/>
      <c r="F352" s="4">
        <f>IFERROR((Kreditvækst[[#This Row],[Udlån til erhverv (mia. kr.)]]/VLOOKUP(DATE(YEAR(Kreditvækst[[#This Row],[Dato]])-1,MONTH(Kreditvækst[[#This Row],[Dato]])+1,1)-1,Kreditvækst[[Dato]:[Udlån til erhverv (mia. kr.)]],3,FALSE)-1)*100,NA())</f>
        <v>7.762673333979575</v>
      </c>
      <c r="G352" s="4">
        <f>IFERROR((Kreditvækst[[#This Row],[Udlån til husholdninger (mia. kr.)]]/VLOOKUP(DATE(YEAR(Kreditvækst[[#This Row],[Dato]])-1,MONTH(Kreditvækst[[#This Row],[Dato]])+1,1)-1,Kreditvækst[[Dato]:[Udlån til husholdninger (mia. kr.)]],4,FALSE)-1)*100,NA())</f>
        <v>5.0911977373522932</v>
      </c>
    </row>
    <row r="353" spans="1:7" x14ac:dyDescent="0.25">
      <c r="A353" s="3">
        <v>39903</v>
      </c>
      <c r="B353" s="4">
        <v>260.65713955083709</v>
      </c>
      <c r="C353" s="4">
        <v>1098.9355214090001</v>
      </c>
      <c r="D353" s="4">
        <v>2210.816087484</v>
      </c>
      <c r="E353" s="4">
        <f>IF(ISNUMBER(Kreditvækst[[#This Row],[Udlån/BNP (pct. af BNP)]]),IFERROR((Kreditvækst[[#This Row],[Udlån/BNP (pct. af BNP)]]/VLOOKUP(DATE(YEAR(Kreditvækst[[#This Row],[Dato]])-1,MONTH(Kreditvækst[[#This Row],[Dato]]),DAY(Kreditvækst[[#This Row],[Dato]])),Kreditvækst[[#All],[Dato]:[Udlån/BNP (pct. af BNP)]],2,FALSE)-1)*100,NA()),NA())</f>
        <v>3.5481232165566645</v>
      </c>
      <c r="F353" s="4">
        <f>IFERROR((Kreditvækst[[#This Row],[Udlån til erhverv (mia. kr.)]]/VLOOKUP(DATE(YEAR(Kreditvækst[[#This Row],[Dato]])-1,MONTH(Kreditvækst[[#This Row],[Dato]])+1,1)-1,Kreditvækst[[Dato]:[Udlån til erhverv (mia. kr.)]],3,FALSE)-1)*100,NA())</f>
        <v>5.7218519718585714</v>
      </c>
      <c r="G353" s="4">
        <f>IFERROR((Kreditvækst[[#This Row],[Udlån til husholdninger (mia. kr.)]]/VLOOKUP(DATE(YEAR(Kreditvækst[[#This Row],[Dato]])-1,MONTH(Kreditvækst[[#This Row],[Dato]])+1,1)-1,Kreditvækst[[Dato]:[Udlån til husholdninger (mia. kr.)]],4,FALSE)-1)*100,NA())</f>
        <v>4.5037674656338345</v>
      </c>
    </row>
    <row r="354" spans="1:7" hidden="1" x14ac:dyDescent="0.25">
      <c r="A354" s="3">
        <v>39933</v>
      </c>
      <c r="B354" s="4"/>
      <c r="C354" s="4">
        <v>1097.2446270549999</v>
      </c>
      <c r="D354" s="4">
        <v>2209.2707615879999</v>
      </c>
      <c r="E354" s="4"/>
      <c r="F354" s="4">
        <f>IFERROR((Kreditvækst[[#This Row],[Udlån til erhverv (mia. kr.)]]/VLOOKUP(DATE(YEAR(Kreditvækst[[#This Row],[Dato]])-1,MONTH(Kreditvækst[[#This Row],[Dato]])+1,1)-1,Kreditvækst[[Dato]:[Udlån til erhverv (mia. kr.)]],3,FALSE)-1)*100,NA())</f>
        <v>5.583225087436805</v>
      </c>
      <c r="G354" s="4">
        <f>IFERROR((Kreditvækst[[#This Row],[Udlån til husholdninger (mia. kr.)]]/VLOOKUP(DATE(YEAR(Kreditvækst[[#This Row],[Dato]])-1,MONTH(Kreditvækst[[#This Row],[Dato]])+1,1)-1,Kreditvækst[[Dato]:[Udlån til husholdninger (mia. kr.)]],4,FALSE)-1)*100,NA())</f>
        <v>4.2816885636944413</v>
      </c>
    </row>
    <row r="355" spans="1:7" hidden="1" x14ac:dyDescent="0.25">
      <c r="A355" s="3">
        <v>39964</v>
      </c>
      <c r="B355" s="4"/>
      <c r="C355" s="4">
        <v>1082.2743921050001</v>
      </c>
      <c r="D355" s="4">
        <v>2211.1678784230003</v>
      </c>
      <c r="E355" s="4"/>
      <c r="F355" s="4">
        <f>IFERROR((Kreditvækst[[#This Row],[Udlån til erhverv (mia. kr.)]]/VLOOKUP(DATE(YEAR(Kreditvækst[[#This Row],[Dato]])-1,MONTH(Kreditvækst[[#This Row],[Dato]])+1,1)-1,Kreditvækst[[Dato]:[Udlån til erhverv (mia. kr.)]],3,FALSE)-1)*100,NA())</f>
        <v>2.0102434519917667</v>
      </c>
      <c r="G355" s="4">
        <f>IFERROR((Kreditvækst[[#This Row],[Udlån til husholdninger (mia. kr.)]]/VLOOKUP(DATE(YEAR(Kreditvækst[[#This Row],[Dato]])-1,MONTH(Kreditvækst[[#This Row],[Dato]])+1,1)-1,Kreditvækst[[Dato]:[Udlån til husholdninger (mia. kr.)]],4,FALSE)-1)*100,NA())</f>
        <v>3.9133422144588925</v>
      </c>
    </row>
    <row r="356" spans="1:7" x14ac:dyDescent="0.25">
      <c r="A356" s="3">
        <v>39994</v>
      </c>
      <c r="B356" s="4">
        <v>264.31342121902401</v>
      </c>
      <c r="C356" s="4">
        <v>1091.0099237740001</v>
      </c>
      <c r="D356" s="4">
        <v>2221.174085009</v>
      </c>
      <c r="E356" s="4">
        <f>IF(ISNUMBER(Kreditvækst[[#This Row],[Udlån/BNP (pct. af BNP)]]),IFERROR((Kreditvækst[[#This Row],[Udlån/BNP (pct. af BNP)]]/VLOOKUP(DATE(YEAR(Kreditvækst[[#This Row],[Dato]])-1,MONTH(Kreditvækst[[#This Row],[Dato]]),DAY(Kreditvækst[[#This Row],[Dato]])),Kreditvækst[[#All],[Dato]:[Udlån/BNP (pct. af BNP)]],2,FALSE)-1)*100,NA()),NA())</f>
        <v>4.6288482420927313</v>
      </c>
      <c r="F356" s="4">
        <f>IFERROR((Kreditvækst[[#This Row],[Udlån til erhverv (mia. kr.)]]/VLOOKUP(DATE(YEAR(Kreditvækst[[#This Row],[Dato]])-1,MONTH(Kreditvækst[[#This Row],[Dato]])+1,1)-1,Kreditvækst[[Dato]:[Udlån til erhverv (mia. kr.)]],3,FALSE)-1)*100,NA())</f>
        <v>1.6694799033550867</v>
      </c>
      <c r="G356" s="4">
        <f>IFERROR((Kreditvækst[[#This Row],[Udlån til husholdninger (mia. kr.)]]/VLOOKUP(DATE(YEAR(Kreditvækst[[#This Row],[Dato]])-1,MONTH(Kreditvækst[[#This Row],[Dato]])+1,1)-1,Kreditvækst[[Dato]:[Udlån til husholdninger (mia. kr.)]],4,FALSE)-1)*100,NA())</f>
        <v>2.9206908636134843</v>
      </c>
    </row>
    <row r="357" spans="1:7" hidden="1" x14ac:dyDescent="0.25">
      <c r="A357" s="3">
        <v>40025</v>
      </c>
      <c r="B357" s="4"/>
      <c r="C357" s="4">
        <v>1076.2137205650001</v>
      </c>
      <c r="D357" s="4">
        <v>2219.5152769410001</v>
      </c>
      <c r="E357" s="4"/>
      <c r="F357" s="4">
        <f>IFERROR((Kreditvækst[[#This Row],[Udlån til erhverv (mia. kr.)]]/VLOOKUP(DATE(YEAR(Kreditvækst[[#This Row],[Dato]])-1,MONTH(Kreditvækst[[#This Row],[Dato]])+1,1)-1,Kreditvækst[[Dato]:[Udlån til erhverv (mia. kr.)]],3,FALSE)-1)*100,NA())</f>
        <v>1.7222908555843741</v>
      </c>
      <c r="G357" s="4">
        <f>IFERROR((Kreditvækst[[#This Row],[Udlån til husholdninger (mia. kr.)]]/VLOOKUP(DATE(YEAR(Kreditvækst[[#This Row],[Dato]])-1,MONTH(Kreditvækst[[#This Row],[Dato]])+1,1)-1,Kreditvækst[[Dato]:[Udlån til husholdninger (mia. kr.)]],4,FALSE)-1)*100,NA())</f>
        <v>2.5758670729891575</v>
      </c>
    </row>
    <row r="358" spans="1:7" hidden="1" x14ac:dyDescent="0.25">
      <c r="A358" s="3">
        <v>40056</v>
      </c>
      <c r="B358" s="4"/>
      <c r="C358" s="4">
        <v>1076.1082695939999</v>
      </c>
      <c r="D358" s="4">
        <v>2221.4692566439999</v>
      </c>
      <c r="E358" s="4"/>
      <c r="F358" s="4">
        <f>IFERROR((Kreditvækst[[#This Row],[Udlån til erhverv (mia. kr.)]]/VLOOKUP(DATE(YEAR(Kreditvækst[[#This Row],[Dato]])-1,MONTH(Kreditvækst[[#This Row],[Dato]])+1,1)-1,Kreditvækst[[Dato]:[Udlån til erhverv (mia. kr.)]],3,FALSE)-1)*100,NA())</f>
        <v>0.59413127887135708</v>
      </c>
      <c r="G358" s="4">
        <f>IFERROR((Kreditvækst[[#This Row],[Udlån til husholdninger (mia. kr.)]]/VLOOKUP(DATE(YEAR(Kreditvækst[[#This Row],[Dato]])-1,MONTH(Kreditvækst[[#This Row],[Dato]])+1,1)-1,Kreditvækst[[Dato]:[Udlån til husholdninger (mia. kr.)]],4,FALSE)-1)*100,NA())</f>
        <v>2.4823250576855083</v>
      </c>
    </row>
    <row r="359" spans="1:7" x14ac:dyDescent="0.25">
      <c r="A359" s="3">
        <v>40086</v>
      </c>
      <c r="B359" s="4">
        <v>271.57729040948919</v>
      </c>
      <c r="C359" s="4">
        <v>1069.6730538209999</v>
      </c>
      <c r="D359" s="4">
        <v>2235.1156497530001</v>
      </c>
      <c r="E359" s="4">
        <f>IF(ISNUMBER(Kreditvækst[[#This Row],[Udlån/BNP (pct. af BNP)]]),IFERROR((Kreditvækst[[#This Row],[Udlån/BNP (pct. af BNP)]]/VLOOKUP(DATE(YEAR(Kreditvækst[[#This Row],[Dato]])-1,MONTH(Kreditvækst[[#This Row],[Dato]]),DAY(Kreditvækst[[#This Row],[Dato]])),Kreditvækst[[#All],[Dato]:[Udlån/BNP (pct. af BNP)]],2,FALSE)-1)*100,NA()),NA())</f>
        <v>7.1980729727450621</v>
      </c>
      <c r="F359" s="4">
        <f>IFERROR((Kreditvækst[[#This Row],[Udlån til erhverv (mia. kr.)]]/VLOOKUP(DATE(YEAR(Kreditvækst[[#This Row],[Dato]])-1,MONTH(Kreditvækst[[#This Row],[Dato]])+1,1)-1,Kreditvækst[[Dato]:[Udlån til erhverv (mia. kr.)]],3,FALSE)-1)*100,NA())</f>
        <v>-1.0149820079723981</v>
      </c>
      <c r="G359" s="4">
        <f>IFERROR((Kreditvækst[[#This Row],[Udlån til husholdninger (mia. kr.)]]/VLOOKUP(DATE(YEAR(Kreditvækst[[#This Row],[Dato]])-1,MONTH(Kreditvækst[[#This Row],[Dato]])+1,1)-1,Kreditvækst[[Dato]:[Udlån til husholdninger (mia. kr.)]],4,FALSE)-1)*100,NA())</f>
        <v>1.9823193941089556</v>
      </c>
    </row>
    <row r="360" spans="1:7" hidden="1" x14ac:dyDescent="0.25">
      <c r="A360" s="3">
        <v>40117</v>
      </c>
      <c r="B360" s="4"/>
      <c r="C360" s="4">
        <v>1065.953810257</v>
      </c>
      <c r="D360" s="4">
        <v>2234.3039459450001</v>
      </c>
      <c r="E360" s="4"/>
      <c r="F360" s="4">
        <f>IFERROR((Kreditvækst[[#This Row],[Udlån til erhverv (mia. kr.)]]/VLOOKUP(DATE(YEAR(Kreditvækst[[#This Row],[Dato]])-1,MONTH(Kreditvækst[[#This Row],[Dato]])+1,1)-1,Kreditvækst[[Dato]:[Udlån til erhverv (mia. kr.)]],3,FALSE)-1)*100,NA())</f>
        <v>-2.4263988627144406</v>
      </c>
      <c r="G360" s="4">
        <f>IFERROR((Kreditvækst[[#This Row],[Udlån til husholdninger (mia. kr.)]]/VLOOKUP(DATE(YEAR(Kreditvækst[[#This Row],[Dato]])-1,MONTH(Kreditvækst[[#This Row],[Dato]])+1,1)-1,Kreditvækst[[Dato]:[Udlån til husholdninger (mia. kr.)]],4,FALSE)-1)*100,NA())</f>
        <v>2.0099894208722269</v>
      </c>
    </row>
    <row r="361" spans="1:7" hidden="1" x14ac:dyDescent="0.25">
      <c r="A361" s="3">
        <v>40147</v>
      </c>
      <c r="B361" s="4"/>
      <c r="C361" s="4">
        <v>1076.7582748120001</v>
      </c>
      <c r="D361" s="4">
        <v>2239.3288273939997</v>
      </c>
      <c r="E361" s="4"/>
      <c r="F361" s="4">
        <f>IFERROR((Kreditvækst[[#This Row],[Udlån til erhverv (mia. kr.)]]/VLOOKUP(DATE(YEAR(Kreditvækst[[#This Row],[Dato]])-1,MONTH(Kreditvækst[[#This Row],[Dato]])+1,1)-1,Kreditvækst[[Dato]:[Udlån til erhverv (mia. kr.)]],3,FALSE)-1)*100,NA())</f>
        <v>-3.1658431092717598</v>
      </c>
      <c r="G361" s="4">
        <f>IFERROR((Kreditvækst[[#This Row],[Udlån til husholdninger (mia. kr.)]]/VLOOKUP(DATE(YEAR(Kreditvækst[[#This Row],[Dato]])-1,MONTH(Kreditvækst[[#This Row],[Dato]])+1,1)-1,Kreditvækst[[Dato]:[Udlån til husholdninger (mia. kr.)]],4,FALSE)-1)*100,NA())</f>
        <v>2.1530763754021409</v>
      </c>
    </row>
    <row r="362" spans="1:7" x14ac:dyDescent="0.25">
      <c r="A362" s="3">
        <v>40178</v>
      </c>
      <c r="B362" s="4">
        <v>276.65548951373609</v>
      </c>
      <c r="C362" s="4">
        <v>1077.6703703530002</v>
      </c>
      <c r="D362" s="4">
        <v>2259.1236989489998</v>
      </c>
      <c r="E362" s="4">
        <f>IF(ISNUMBER(Kreditvækst[[#This Row],[Udlån/BNP (pct. af BNP)]]),IFERROR((Kreditvækst[[#This Row],[Udlån/BNP (pct. af BNP)]]/VLOOKUP(DATE(YEAR(Kreditvækst[[#This Row],[Dato]])-1,MONTH(Kreditvækst[[#This Row],[Dato]]),DAY(Kreditvækst[[#This Row],[Dato]])),Kreditvækst[[#All],[Dato]:[Udlån/BNP (pct. af BNP)]],2,FALSE)-1)*100,NA()),NA())</f>
        <v>8.3967090909785149</v>
      </c>
      <c r="F362" s="4">
        <f>IFERROR((Kreditvækst[[#This Row],[Udlån til erhverv (mia. kr.)]]/VLOOKUP(DATE(YEAR(Kreditvækst[[#This Row],[Dato]])-1,MONTH(Kreditvækst[[#This Row],[Dato]])+1,1)-1,Kreditvækst[[Dato]:[Udlån til erhverv (mia. kr.)]],3,FALSE)-1)*100,NA())</f>
        <v>-3.9812439191635907</v>
      </c>
      <c r="G362" s="4">
        <f>IFERROR((Kreditvækst[[#This Row],[Udlån til husholdninger (mia. kr.)]]/VLOOKUP(DATE(YEAR(Kreditvækst[[#This Row],[Dato]])-1,MONTH(Kreditvækst[[#This Row],[Dato]])+1,1)-1,Kreditvækst[[Dato]:[Udlån til husholdninger (mia. kr.)]],4,FALSE)-1)*100,NA())</f>
        <v>2.9798600895895033</v>
      </c>
    </row>
    <row r="363" spans="1:7" hidden="1" x14ac:dyDescent="0.25">
      <c r="A363" s="3">
        <v>40209</v>
      </c>
      <c r="B363" s="4"/>
      <c r="C363" s="4">
        <v>1070.1753828800001</v>
      </c>
      <c r="D363" s="4">
        <v>2253.432464604</v>
      </c>
      <c r="E363" s="4"/>
      <c r="F363" s="4">
        <f>IFERROR((Kreditvækst[[#This Row],[Udlån til erhverv (mia. kr.)]]/VLOOKUP(DATE(YEAR(Kreditvækst[[#This Row],[Dato]])-1,MONTH(Kreditvækst[[#This Row],[Dato]])+1,1)-1,Kreditvækst[[Dato]:[Udlån til erhverv (mia. kr.)]],3,FALSE)-1)*100,NA())</f>
        <v>-3.3390727839634704</v>
      </c>
      <c r="G363" s="4">
        <f>IFERROR((Kreditvækst[[#This Row],[Udlån til husholdninger (mia. kr.)]]/VLOOKUP(DATE(YEAR(Kreditvækst[[#This Row],[Dato]])-1,MONTH(Kreditvækst[[#This Row],[Dato]])+1,1)-1,Kreditvækst[[Dato]:[Udlån til husholdninger (mia. kr.)]],4,FALSE)-1)*100,NA())</f>
        <v>2.5709544787653194</v>
      </c>
    </row>
    <row r="364" spans="1:7" hidden="1" x14ac:dyDescent="0.25">
      <c r="A364" s="3">
        <v>40237</v>
      </c>
      <c r="B364" s="4"/>
      <c r="C364" s="4">
        <v>1084.422957254</v>
      </c>
      <c r="D364" s="4">
        <v>2253.525462003</v>
      </c>
      <c r="E364" s="4"/>
      <c r="F364" s="4">
        <f>IFERROR((Kreditvækst[[#This Row],[Udlån til erhverv (mia. kr.)]]/VLOOKUP(DATE(YEAR(Kreditvækst[[#This Row],[Dato]])-1,MONTH(Kreditvækst[[#This Row],[Dato]])+1,1)-1,Kreditvækst[[Dato]:[Udlån til erhverv (mia. kr.)]],3,FALSE)-1)*100,NA())</f>
        <v>-1.3509013436032391</v>
      </c>
      <c r="G364" s="4">
        <f>IFERROR((Kreditvækst[[#This Row],[Udlån til husholdninger (mia. kr.)]]/VLOOKUP(DATE(YEAR(Kreditvækst[[#This Row],[Dato]])-1,MONTH(Kreditvækst[[#This Row],[Dato]])+1,1)-1,Kreditvækst[[Dato]:[Udlån til husholdninger (mia. kr.)]],4,FALSE)-1)*100,NA())</f>
        <v>2.5044948096417441</v>
      </c>
    </row>
    <row r="365" spans="1:7" x14ac:dyDescent="0.25">
      <c r="A365" s="3">
        <v>40268</v>
      </c>
      <c r="B365" s="4">
        <v>277.78986682508179</v>
      </c>
      <c r="C365" s="4">
        <v>1084.51135191</v>
      </c>
      <c r="D365" s="4">
        <v>2263.5904719199998</v>
      </c>
      <c r="E365" s="4">
        <f>IF(ISNUMBER(Kreditvækst[[#This Row],[Udlån/BNP (pct. af BNP)]]),IFERROR((Kreditvækst[[#This Row],[Udlån/BNP (pct. af BNP)]]/VLOOKUP(DATE(YEAR(Kreditvækst[[#This Row],[Dato]])-1,MONTH(Kreditvækst[[#This Row],[Dato]]),DAY(Kreditvækst[[#This Row],[Dato]])),Kreditvækst[[#All],[Dato]:[Udlån/BNP (pct. af BNP)]],2,FALSE)-1)*100,NA()),NA())</f>
        <v>6.5728977551766654</v>
      </c>
      <c r="F365" s="4">
        <f>IFERROR((Kreditvækst[[#This Row],[Udlån til erhverv (mia. kr.)]]/VLOOKUP(DATE(YEAR(Kreditvækst[[#This Row],[Dato]])-1,MONTH(Kreditvækst[[#This Row],[Dato]])+1,1)-1,Kreditvækst[[Dato]:[Udlån til erhverv (mia. kr.)]],3,FALSE)-1)*100,NA())</f>
        <v>-1.3125583091996296</v>
      </c>
      <c r="G365" s="4">
        <f>IFERROR((Kreditvækst[[#This Row],[Udlån til husholdninger (mia. kr.)]]/VLOOKUP(DATE(YEAR(Kreditvækst[[#This Row],[Dato]])-1,MONTH(Kreditvækst[[#This Row],[Dato]])+1,1)-1,Kreditvækst[[Dato]:[Udlån til husholdninger (mia. kr.)]],4,FALSE)-1)*100,NA())</f>
        <v>2.3870997110419623</v>
      </c>
    </row>
    <row r="366" spans="1:7" hidden="1" x14ac:dyDescent="0.25">
      <c r="A366" s="3">
        <v>40298</v>
      </c>
      <c r="B366" s="4"/>
      <c r="C366" s="4">
        <v>1084.4570840010001</v>
      </c>
      <c r="D366" s="4">
        <v>2255.9370209570002</v>
      </c>
      <c r="E366" s="4"/>
      <c r="F366" s="4">
        <f>IFERROR((Kreditvækst[[#This Row],[Udlån til erhverv (mia. kr.)]]/VLOOKUP(DATE(YEAR(Kreditvækst[[#This Row],[Dato]])-1,MONTH(Kreditvækst[[#This Row],[Dato]])+1,1)-1,Kreditvækst[[Dato]:[Udlån til erhverv (mia. kr.)]],3,FALSE)-1)*100,NA())</f>
        <v>-1.1654231644151691</v>
      </c>
      <c r="G366" s="4">
        <f>IFERROR((Kreditvækst[[#This Row],[Udlån til husholdninger (mia. kr.)]]/VLOOKUP(DATE(YEAR(Kreditvækst[[#This Row],[Dato]])-1,MONTH(Kreditvækst[[#This Row],[Dato]])+1,1)-1,Kreditvækst[[Dato]:[Udlån til husholdninger (mia. kr.)]],4,FALSE)-1)*100,NA())</f>
        <v>2.1122924442025903</v>
      </c>
    </row>
    <row r="367" spans="1:7" hidden="1" x14ac:dyDescent="0.25">
      <c r="A367" s="3">
        <v>40329</v>
      </c>
      <c r="B367" s="4"/>
      <c r="C367" s="4">
        <v>1084.707725518</v>
      </c>
      <c r="D367" s="4">
        <v>2260.125331108</v>
      </c>
      <c r="E367" s="4"/>
      <c r="F367" s="4">
        <f>IFERROR((Kreditvækst[[#This Row],[Udlån til erhverv (mia. kr.)]]/VLOOKUP(DATE(YEAR(Kreditvækst[[#This Row],[Dato]])-1,MONTH(Kreditvækst[[#This Row],[Dato]])+1,1)-1,Kreditvækst[[Dato]:[Udlån til erhverv (mia. kr.)]],3,FALSE)-1)*100,NA())</f>
        <v>0.22483516479283594</v>
      </c>
      <c r="G367" s="4">
        <f>IFERROR((Kreditvækst[[#This Row],[Udlån til husholdninger (mia. kr.)]]/VLOOKUP(DATE(YEAR(Kreditvækst[[#This Row],[Dato]])-1,MONTH(Kreditvækst[[#This Row],[Dato]])+1,1)-1,Kreditvækst[[Dato]:[Udlån til husholdninger (mia. kr.)]],4,FALSE)-1)*100,NA())</f>
        <v>2.2140993075530746</v>
      </c>
    </row>
    <row r="368" spans="1:7" x14ac:dyDescent="0.25">
      <c r="A368" s="3">
        <v>40359</v>
      </c>
      <c r="B368" s="4">
        <v>273.7635135766148</v>
      </c>
      <c r="C368" s="4">
        <v>1090.7487736520002</v>
      </c>
      <c r="D368" s="4">
        <v>2275.0515738939998</v>
      </c>
      <c r="E368" s="4">
        <f>IF(ISNUMBER(Kreditvækst[[#This Row],[Udlån/BNP (pct. af BNP)]]),IFERROR((Kreditvækst[[#This Row],[Udlån/BNP (pct. af BNP)]]/VLOOKUP(DATE(YEAR(Kreditvækst[[#This Row],[Dato]])-1,MONTH(Kreditvækst[[#This Row],[Dato]]),DAY(Kreditvækst[[#This Row],[Dato]])),Kreditvækst[[#All],[Dato]:[Udlån/BNP (pct. af BNP)]],2,FALSE)-1)*100,NA()),NA())</f>
        <v>3.5753357941517239</v>
      </c>
      <c r="F368" s="4">
        <f>IFERROR((Kreditvækst[[#This Row],[Udlån til erhverv (mia. kr.)]]/VLOOKUP(DATE(YEAR(Kreditvækst[[#This Row],[Dato]])-1,MONTH(Kreditvækst[[#This Row],[Dato]])+1,1)-1,Kreditvækst[[Dato]:[Udlån til erhverv (mia. kr.)]],3,FALSE)-1)*100,NA())</f>
        <v>-2.393654872510087E-2</v>
      </c>
      <c r="G368" s="4">
        <f>IFERROR((Kreditvækst[[#This Row],[Udlån til husholdninger (mia. kr.)]]/VLOOKUP(DATE(YEAR(Kreditvækst[[#This Row],[Dato]])-1,MONTH(Kreditvækst[[#This Row],[Dato]])+1,1)-1,Kreditvækst[[Dato]:[Udlån til husholdninger (mia. kr.)]],4,FALSE)-1)*100,NA())</f>
        <v>2.4256310772138967</v>
      </c>
    </row>
    <row r="369" spans="1:7" hidden="1" x14ac:dyDescent="0.25">
      <c r="A369" s="3">
        <v>40390</v>
      </c>
      <c r="B369" s="4"/>
      <c r="C369" s="4">
        <v>1071.156260747</v>
      </c>
      <c r="D369" s="4">
        <v>2274.4537198039998</v>
      </c>
      <c r="E369" s="4"/>
      <c r="F369" s="4">
        <f>IFERROR((Kreditvækst[[#This Row],[Udlån til erhverv (mia. kr.)]]/VLOOKUP(DATE(YEAR(Kreditvækst[[#This Row],[Dato]])-1,MONTH(Kreditvækst[[#This Row],[Dato]])+1,1)-1,Kreditvækst[[Dato]:[Udlån til erhverv (mia. kr.)]],3,FALSE)-1)*100,NA())</f>
        <v>-0.46993080661943409</v>
      </c>
      <c r="G369" s="4">
        <f>IFERROR((Kreditvækst[[#This Row],[Udlån til husholdninger (mia. kr.)]]/VLOOKUP(DATE(YEAR(Kreditvækst[[#This Row],[Dato]])-1,MONTH(Kreditvækst[[#This Row],[Dato]])+1,1)-1,Kreditvækst[[Dato]:[Udlån til husholdninger (mia. kr.)]],4,FALSE)-1)*100,NA())</f>
        <v>2.4752450876894816</v>
      </c>
    </row>
    <row r="370" spans="1:7" hidden="1" x14ac:dyDescent="0.25">
      <c r="A370" s="3">
        <v>40421</v>
      </c>
      <c r="B370" s="4"/>
      <c r="C370" s="4">
        <v>1078.4714689699999</v>
      </c>
      <c r="D370" s="4">
        <v>2281.065360049</v>
      </c>
      <c r="E370" s="4"/>
      <c r="F370" s="4">
        <f>IFERROR((Kreditvækst[[#This Row],[Udlån til erhverv (mia. kr.)]]/VLOOKUP(DATE(YEAR(Kreditvækst[[#This Row],[Dato]])-1,MONTH(Kreditvækst[[#This Row],[Dato]])+1,1)-1,Kreditvækst[[Dato]:[Udlån til erhverv (mia. kr.)]],3,FALSE)-1)*100,NA())</f>
        <v>0.21960609752507132</v>
      </c>
      <c r="G370" s="4">
        <f>IFERROR((Kreditvækst[[#This Row],[Udlån til husholdninger (mia. kr.)]]/VLOOKUP(DATE(YEAR(Kreditvækst[[#This Row],[Dato]])-1,MONTH(Kreditvækst[[#This Row],[Dato]])+1,1)-1,Kreditvækst[[Dato]:[Udlån til husholdninger (mia. kr.)]],4,FALSE)-1)*100,NA())</f>
        <v>2.682733655969316</v>
      </c>
    </row>
    <row r="371" spans="1:7" x14ac:dyDescent="0.25">
      <c r="A371" s="3">
        <v>40451</v>
      </c>
      <c r="B371" s="4">
        <v>268.81327070666612</v>
      </c>
      <c r="C371" s="4">
        <v>1072.3906533680001</v>
      </c>
      <c r="D371" s="4">
        <v>2289.281099414</v>
      </c>
      <c r="E371" s="4">
        <f>IF(ISNUMBER(Kreditvækst[[#This Row],[Udlån/BNP (pct. af BNP)]]),IFERROR((Kreditvækst[[#This Row],[Udlån/BNP (pct. af BNP)]]/VLOOKUP(DATE(YEAR(Kreditvækst[[#This Row],[Dato]])-1,MONTH(Kreditvækst[[#This Row],[Dato]]),DAY(Kreditvækst[[#This Row],[Dato]])),Kreditvækst[[#All],[Dato]:[Udlån/BNP (pct. af BNP)]],2,FALSE)-1)*100,NA()),NA())</f>
        <v>-1.0177654024957072</v>
      </c>
      <c r="F371" s="4">
        <f>IFERROR((Kreditvækst[[#This Row],[Udlån til erhverv (mia. kr.)]]/VLOOKUP(DATE(YEAR(Kreditvækst[[#This Row],[Dato]])-1,MONTH(Kreditvækst[[#This Row],[Dato]])+1,1)-1,Kreditvækst[[Dato]:[Udlån til erhverv (mia. kr.)]],3,FALSE)-1)*100,NA())</f>
        <v>0.25405889559362294</v>
      </c>
      <c r="G371" s="4">
        <f>IFERROR((Kreditvækst[[#This Row],[Udlån til husholdninger (mia. kr.)]]/VLOOKUP(DATE(YEAR(Kreditvækst[[#This Row],[Dato]])-1,MONTH(Kreditvækst[[#This Row],[Dato]])+1,1)-1,Kreditvækst[[Dato]:[Udlån til husholdninger (mia. kr.)]],4,FALSE)-1)*100,NA())</f>
        <v>2.4233846542565107</v>
      </c>
    </row>
    <row r="372" spans="1:7" hidden="1" x14ac:dyDescent="0.25">
      <c r="A372" s="3">
        <v>40482</v>
      </c>
      <c r="B372" s="4"/>
      <c r="C372" s="4">
        <v>1063.169834001</v>
      </c>
      <c r="D372" s="4">
        <v>2287.7333249439998</v>
      </c>
      <c r="E372" s="4"/>
      <c r="F372" s="4">
        <f>IFERROR((Kreditvækst[[#This Row],[Udlån til erhverv (mia. kr.)]]/VLOOKUP(DATE(YEAR(Kreditvækst[[#This Row],[Dato]])-1,MONTH(Kreditvækst[[#This Row],[Dato]])+1,1)-1,Kreditvækst[[Dato]:[Udlån til erhverv (mia. kr.)]],3,FALSE)-1)*100,NA())</f>
        <v>-0.26117231621215486</v>
      </c>
      <c r="G372" s="4">
        <f>IFERROR((Kreditvækst[[#This Row],[Udlån til husholdninger (mia. kr.)]]/VLOOKUP(DATE(YEAR(Kreditvækst[[#This Row],[Dato]])-1,MONTH(Kreditvækst[[#This Row],[Dato]])+1,1)-1,Kreditvækst[[Dato]:[Udlån til husholdninger (mia. kr.)]],4,FALSE)-1)*100,NA())</f>
        <v>2.3913209792234325</v>
      </c>
    </row>
    <row r="373" spans="1:7" hidden="1" x14ac:dyDescent="0.25">
      <c r="A373" s="3">
        <v>40512</v>
      </c>
      <c r="B373" s="4"/>
      <c r="C373" s="4">
        <v>1066.611651144</v>
      </c>
      <c r="D373" s="4">
        <v>2288.5894578179996</v>
      </c>
      <c r="E373" s="4"/>
      <c r="F373" s="4">
        <f>IFERROR((Kreditvækst[[#This Row],[Udlån til erhverv (mia. kr.)]]/VLOOKUP(DATE(YEAR(Kreditvækst[[#This Row],[Dato]])-1,MONTH(Kreditvækst[[#This Row],[Dato]])+1,1)-1,Kreditvækst[[Dato]:[Udlån til erhverv (mia. kr.)]],3,FALSE)-1)*100,NA())</f>
        <v>-0.94233068882351168</v>
      </c>
      <c r="G373" s="4">
        <f>IFERROR((Kreditvækst[[#This Row],[Udlån til husholdninger (mia. kr.)]]/VLOOKUP(DATE(YEAR(Kreditvækst[[#This Row],[Dato]])-1,MONTH(Kreditvækst[[#This Row],[Dato]])+1,1)-1,Kreditvækst[[Dato]:[Udlån til husholdninger (mia. kr.)]],4,FALSE)-1)*100,NA())</f>
        <v>2.1997944125663027</v>
      </c>
    </row>
    <row r="374" spans="1:7" x14ac:dyDescent="0.25">
      <c r="A374" s="3">
        <v>40543</v>
      </c>
      <c r="B374" s="4">
        <v>264.44804800336368</v>
      </c>
      <c r="C374" s="4">
        <v>1071.9693674929999</v>
      </c>
      <c r="D374" s="4">
        <v>2296.1580314860003</v>
      </c>
      <c r="E374" s="4">
        <f>IF(ISNUMBER(Kreditvækst[[#This Row],[Udlån/BNP (pct. af BNP)]]),IFERROR((Kreditvækst[[#This Row],[Udlån/BNP (pct. af BNP)]]/VLOOKUP(DATE(YEAR(Kreditvækst[[#This Row],[Dato]])-1,MONTH(Kreditvækst[[#This Row],[Dato]]),DAY(Kreditvækst[[#This Row],[Dato]])),Kreditvækst[[#All],[Dato]:[Udlån/BNP (pct. af BNP)]],2,FALSE)-1)*100,NA()),NA())</f>
        <v>-4.412506519147275</v>
      </c>
      <c r="F374" s="4">
        <f>IFERROR((Kreditvækst[[#This Row],[Udlån til erhverv (mia. kr.)]]/VLOOKUP(DATE(YEAR(Kreditvækst[[#This Row],[Dato]])-1,MONTH(Kreditvækst[[#This Row],[Dato]])+1,1)-1,Kreditvækst[[Dato]:[Udlån til erhverv (mia. kr.)]],3,FALSE)-1)*100,NA())</f>
        <v>-0.52901174763975156</v>
      </c>
      <c r="G374" s="4">
        <f>IFERROR((Kreditvækst[[#This Row],[Udlån til husholdninger (mia. kr.)]]/VLOOKUP(DATE(YEAR(Kreditvækst[[#This Row],[Dato]])-1,MONTH(Kreditvækst[[#This Row],[Dato]])+1,1)-1,Kreditvækst[[Dato]:[Udlån til husholdninger (mia. kr.)]],4,FALSE)-1)*100,NA())</f>
        <v>1.6393229177414925</v>
      </c>
    </row>
    <row r="375" spans="1:7" hidden="1" x14ac:dyDescent="0.25">
      <c r="A375" s="3">
        <v>40574</v>
      </c>
      <c r="B375" s="4"/>
      <c r="C375" s="4">
        <v>1065.530540081</v>
      </c>
      <c r="D375" s="4">
        <v>2289.9591789840001</v>
      </c>
      <c r="E375" s="4"/>
      <c r="F375" s="4">
        <f>IFERROR((Kreditvækst[[#This Row],[Udlån til erhverv (mia. kr.)]]/VLOOKUP(DATE(YEAR(Kreditvækst[[#This Row],[Dato]])-1,MONTH(Kreditvækst[[#This Row],[Dato]])+1,1)-1,Kreditvækst[[Dato]:[Udlån til erhverv (mia. kr.)]],3,FALSE)-1)*100,NA())</f>
        <v>-0.43402631692949223</v>
      </c>
      <c r="G375" s="4">
        <f>IFERROR((Kreditvækst[[#This Row],[Udlån til husholdninger (mia. kr.)]]/VLOOKUP(DATE(YEAR(Kreditvækst[[#This Row],[Dato]])-1,MONTH(Kreditvækst[[#This Row],[Dato]])+1,1)-1,Kreditvækst[[Dato]:[Udlån til husholdninger (mia. kr.)]],4,FALSE)-1)*100,NA())</f>
        <v>1.6209367244746309</v>
      </c>
    </row>
    <row r="376" spans="1:7" hidden="1" x14ac:dyDescent="0.25">
      <c r="A376" s="3">
        <v>40602</v>
      </c>
      <c r="B376" s="4"/>
      <c r="C376" s="4">
        <v>1063.74053009</v>
      </c>
      <c r="D376" s="4">
        <v>2289.8773339250001</v>
      </c>
      <c r="E376" s="4"/>
      <c r="F376" s="4">
        <f>IFERROR((Kreditvækst[[#This Row],[Udlån til erhverv (mia. kr.)]]/VLOOKUP(DATE(YEAR(Kreditvækst[[#This Row],[Dato]])-1,MONTH(Kreditvækst[[#This Row],[Dato]])+1,1)-1,Kreditvækst[[Dato]:[Udlån til erhverv (mia. kr.)]],3,FALSE)-1)*100,NA())</f>
        <v>-1.9072288193135001</v>
      </c>
      <c r="G376" s="4">
        <f>IFERROR((Kreditvækst[[#This Row],[Udlån til husholdninger (mia. kr.)]]/VLOOKUP(DATE(YEAR(Kreditvækst[[#This Row],[Dato]])-1,MONTH(Kreditvækst[[#This Row],[Dato]])+1,1)-1,Kreditvækst[[Dato]:[Udlån til husholdninger (mia. kr.)]],4,FALSE)-1)*100,NA())</f>
        <v>1.6131112132937497</v>
      </c>
    </row>
    <row r="377" spans="1:7" x14ac:dyDescent="0.25">
      <c r="A377" s="3">
        <v>40633</v>
      </c>
      <c r="B377" s="4">
        <v>263.88059112629116</v>
      </c>
      <c r="C377" s="4">
        <v>1068.122996779</v>
      </c>
      <c r="D377" s="4">
        <v>2293.099514342</v>
      </c>
      <c r="E377" s="4">
        <f>IF(ISNUMBER(Kreditvækst[[#This Row],[Udlån/BNP (pct. af BNP)]]),IFERROR((Kreditvækst[[#This Row],[Udlån/BNP (pct. af BNP)]]/VLOOKUP(DATE(YEAR(Kreditvækst[[#This Row],[Dato]])-1,MONTH(Kreditvækst[[#This Row],[Dato]]),DAY(Kreditvækst[[#This Row],[Dato]])),Kreditvækst[[#All],[Dato]:[Udlån/BNP (pct. af BNP)]],2,FALSE)-1)*100,NA()),NA())</f>
        <v>-5.0071213387884228</v>
      </c>
      <c r="F377" s="4">
        <f>IFERROR((Kreditvækst[[#This Row],[Udlån til erhverv (mia. kr.)]]/VLOOKUP(DATE(YEAR(Kreditvækst[[#This Row],[Dato]])-1,MONTH(Kreditvækst[[#This Row],[Dato]])+1,1)-1,Kreditvækst[[Dato]:[Udlån til erhverv (mia. kr.)]],3,FALSE)-1)*100,NA())</f>
        <v>-1.5111280395670779</v>
      </c>
      <c r="G377" s="4">
        <f>IFERROR((Kreditvækst[[#This Row],[Udlån til husholdninger (mia. kr.)]]/VLOOKUP(DATE(YEAR(Kreditvækst[[#This Row],[Dato]])-1,MONTH(Kreditvækst[[#This Row],[Dato]])+1,1)-1,Kreditvækst[[Dato]:[Udlån til husholdninger (mia. kr.)]],4,FALSE)-1)*100,NA())</f>
        <v>1.3036387450849451</v>
      </c>
    </row>
    <row r="378" spans="1:7" hidden="1" x14ac:dyDescent="0.25">
      <c r="A378" s="3">
        <v>40663</v>
      </c>
      <c r="B378" s="4"/>
      <c r="C378" s="4">
        <v>1062.972887399</v>
      </c>
      <c r="D378" s="4">
        <v>2290.5548488260001</v>
      </c>
      <c r="E378" s="4"/>
      <c r="F378" s="4">
        <f>IFERROR((Kreditvækst[[#This Row],[Udlån til erhverv (mia. kr.)]]/VLOOKUP(DATE(YEAR(Kreditvækst[[#This Row],[Dato]])-1,MONTH(Kreditvækst[[#This Row],[Dato]])+1,1)-1,Kreditvækst[[Dato]:[Udlån til erhverv (mia. kr.)]],3,FALSE)-1)*100,NA())</f>
        <v>-1.9811015962693745</v>
      </c>
      <c r="G378" s="4">
        <f>IFERROR((Kreditvækst[[#This Row],[Udlån til husholdninger (mia. kr.)]]/VLOOKUP(DATE(YEAR(Kreditvækst[[#This Row],[Dato]])-1,MONTH(Kreditvækst[[#This Row],[Dato]])+1,1)-1,Kreditvækst[[Dato]:[Udlån til husholdninger (mia. kr.)]],4,FALSE)-1)*100,NA())</f>
        <v>1.5345210237435847</v>
      </c>
    </row>
    <row r="379" spans="1:7" hidden="1" x14ac:dyDescent="0.25">
      <c r="A379" s="3">
        <v>40694</v>
      </c>
      <c r="B379" s="4"/>
      <c r="C379" s="4">
        <v>1050.84360984</v>
      </c>
      <c r="D379" s="4">
        <v>2289.2118520610002</v>
      </c>
      <c r="E379" s="4"/>
      <c r="F379" s="4">
        <f>IFERROR((Kreditvækst[[#This Row],[Udlån til erhverv (mia. kr.)]]/VLOOKUP(DATE(YEAR(Kreditvækst[[#This Row],[Dato]])-1,MONTH(Kreditvækst[[#This Row],[Dato]])+1,1)-1,Kreditvækst[[Dato]:[Udlån til erhverv (mia. kr.)]],3,FALSE)-1)*100,NA())</f>
        <v>-3.1219576371900759</v>
      </c>
      <c r="G379" s="4">
        <f>IFERROR((Kreditvækst[[#This Row],[Udlån til husholdninger (mia. kr.)]]/VLOOKUP(DATE(YEAR(Kreditvækst[[#This Row],[Dato]])-1,MONTH(Kreditvækst[[#This Row],[Dato]])+1,1)-1,Kreditvækst[[Dato]:[Udlån til husholdninger (mia. kr.)]],4,FALSE)-1)*100,NA())</f>
        <v>1.2869428324464138</v>
      </c>
    </row>
    <row r="380" spans="1:7" x14ac:dyDescent="0.25">
      <c r="A380" s="3">
        <v>40724</v>
      </c>
      <c r="B380" s="4">
        <v>264.40639722765889</v>
      </c>
      <c r="C380" s="4">
        <v>1053.1227721980001</v>
      </c>
      <c r="D380" s="4">
        <v>2296.3523296439998</v>
      </c>
      <c r="E380" s="4">
        <f>IF(ISNUMBER(Kreditvækst[[#This Row],[Udlån/BNP (pct. af BNP)]]),IFERROR((Kreditvækst[[#This Row],[Udlån/BNP (pct. af BNP)]]/VLOOKUP(DATE(YEAR(Kreditvækst[[#This Row],[Dato]])-1,MONTH(Kreditvækst[[#This Row],[Dato]]),DAY(Kreditvækst[[#This Row],[Dato]])),Kreditvækst[[#All],[Dato]:[Udlån/BNP (pct. af BNP)]],2,FALSE)-1)*100,NA()),NA())</f>
        <v>-3.4179559674365589</v>
      </c>
      <c r="F380" s="4">
        <f>IFERROR((Kreditvækst[[#This Row],[Udlån til erhverv (mia. kr.)]]/VLOOKUP(DATE(YEAR(Kreditvækst[[#This Row],[Dato]])-1,MONTH(Kreditvækst[[#This Row],[Dato]])+1,1)-1,Kreditvækst[[Dato]:[Udlån til erhverv (mia. kr.)]],3,FALSE)-1)*100,NA())</f>
        <v>-3.4495570715172286</v>
      </c>
      <c r="G380" s="4">
        <f>IFERROR((Kreditvækst[[#This Row],[Udlån til husholdninger (mia. kr.)]]/VLOOKUP(DATE(YEAR(Kreditvækst[[#This Row],[Dato]])-1,MONTH(Kreditvækst[[#This Row],[Dato]])+1,1)-1,Kreditvækst[[Dato]:[Udlån til husholdninger (mia. kr.)]],4,FALSE)-1)*100,NA())</f>
        <v>0.93627573081964677</v>
      </c>
    </row>
    <row r="381" spans="1:7" hidden="1" x14ac:dyDescent="0.25">
      <c r="A381" s="3">
        <v>40755</v>
      </c>
      <c r="B381" s="4"/>
      <c r="C381" s="4">
        <v>1039.493190181</v>
      </c>
      <c r="D381" s="4">
        <v>2296.1226510389997</v>
      </c>
      <c r="E381" s="4"/>
      <c r="F381" s="4">
        <f>IFERROR((Kreditvækst[[#This Row],[Udlån til erhverv (mia. kr.)]]/VLOOKUP(DATE(YEAR(Kreditvækst[[#This Row],[Dato]])-1,MONTH(Kreditvækst[[#This Row],[Dato]])+1,1)-1,Kreditvækst[[Dato]:[Udlån til erhverv (mia. kr.)]],3,FALSE)-1)*100,NA())</f>
        <v>-2.9559711991898219</v>
      </c>
      <c r="G381" s="4">
        <f>IFERROR((Kreditvækst[[#This Row],[Udlån til husholdninger (mia. kr.)]]/VLOOKUP(DATE(YEAR(Kreditvækst[[#This Row],[Dato]])-1,MONTH(Kreditvækst[[#This Row],[Dato]])+1,1)-1,Kreditvækst[[Dato]:[Udlån til husholdninger (mia. kr.)]],4,FALSE)-1)*100,NA())</f>
        <v>0.95270926140749168</v>
      </c>
    </row>
    <row r="382" spans="1:7" hidden="1" x14ac:dyDescent="0.25">
      <c r="A382" s="3">
        <v>40786</v>
      </c>
      <c r="B382" s="4"/>
      <c r="C382" s="4">
        <v>1038.702810945</v>
      </c>
      <c r="D382" s="4">
        <v>2300.6448806910003</v>
      </c>
      <c r="E382" s="4"/>
      <c r="F382" s="4">
        <f>IFERROR((Kreditvækst[[#This Row],[Udlån til erhverv (mia. kr.)]]/VLOOKUP(DATE(YEAR(Kreditvækst[[#This Row],[Dato]])-1,MONTH(Kreditvækst[[#This Row],[Dato]])+1,1)-1,Kreditvækst[[Dato]:[Udlån til erhverv (mia. kr.)]],3,FALSE)-1)*100,NA())</f>
        <v>-3.6875020961825933</v>
      </c>
      <c r="G382" s="4">
        <f>IFERROR((Kreditvækst[[#This Row],[Udlån til husholdninger (mia. kr.)]]/VLOOKUP(DATE(YEAR(Kreditvækst[[#This Row],[Dato]])-1,MONTH(Kreditvækst[[#This Row],[Dato]])+1,1)-1,Kreditvækst[[Dato]:[Udlån til husholdninger (mia. kr.)]],4,FALSE)-1)*100,NA())</f>
        <v>0.85834983008026278</v>
      </c>
    </row>
    <row r="383" spans="1:7" x14ac:dyDescent="0.25">
      <c r="A383" s="3">
        <v>40816</v>
      </c>
      <c r="B383" s="4">
        <v>271.1327012103369</v>
      </c>
      <c r="C383" s="4">
        <v>1047.304447105</v>
      </c>
      <c r="D383" s="4">
        <v>2301.8458640459999</v>
      </c>
      <c r="E383" s="4">
        <f>IF(ISNUMBER(Kreditvækst[[#This Row],[Udlån/BNP (pct. af BNP)]]),IFERROR((Kreditvækst[[#This Row],[Udlån/BNP (pct. af BNP)]]/VLOOKUP(DATE(YEAR(Kreditvækst[[#This Row],[Dato]])-1,MONTH(Kreditvækst[[#This Row],[Dato]]),DAY(Kreditvækst[[#This Row],[Dato]])),Kreditvækst[[#All],[Dato]:[Udlån/BNP (pct. af BNP)]],2,FALSE)-1)*100,NA()),NA())</f>
        <v>0.8628407732897303</v>
      </c>
      <c r="F383" s="4">
        <f>IFERROR((Kreditvækst[[#This Row],[Udlån til erhverv (mia. kr.)]]/VLOOKUP(DATE(YEAR(Kreditvækst[[#This Row],[Dato]])-1,MONTH(Kreditvækst[[#This Row],[Dato]])+1,1)-1,Kreditvækst[[Dato]:[Udlån til erhverv (mia. kr.)]],3,FALSE)-1)*100,NA())</f>
        <v>-2.3392787119333014</v>
      </c>
      <c r="G383" s="4">
        <f>IFERROR((Kreditvækst[[#This Row],[Udlån til husholdninger (mia. kr.)]]/VLOOKUP(DATE(YEAR(Kreditvækst[[#This Row],[Dato]])-1,MONTH(Kreditvækst[[#This Row],[Dato]])+1,1)-1,Kreditvækst[[Dato]:[Udlån til husholdninger (mia. kr.)]],4,FALSE)-1)*100,NA())</f>
        <v>0.54885197956755505</v>
      </c>
    </row>
    <row r="384" spans="1:7" hidden="1" x14ac:dyDescent="0.25">
      <c r="A384" s="3">
        <v>40847</v>
      </c>
      <c r="B384" s="4"/>
      <c r="C384" s="4">
        <v>1043.89175559</v>
      </c>
      <c r="D384" s="4">
        <v>2302.022721801</v>
      </c>
      <c r="E384" s="4"/>
      <c r="F384" s="4">
        <f>IFERROR((Kreditvækst[[#This Row],[Udlån til erhverv (mia. kr.)]]/VLOOKUP(DATE(YEAR(Kreditvækst[[#This Row],[Dato]])-1,MONTH(Kreditvækst[[#This Row],[Dato]])+1,1)-1,Kreditvækst[[Dato]:[Udlån til erhverv (mia. kr.)]],3,FALSE)-1)*100,NA())</f>
        <v>-1.8132642400557342</v>
      </c>
      <c r="G384" s="4">
        <f>IFERROR((Kreditvækst[[#This Row],[Udlån til husholdninger (mia. kr.)]]/VLOOKUP(DATE(YEAR(Kreditvækst[[#This Row],[Dato]])-1,MONTH(Kreditvækst[[#This Row],[Dato]])+1,1)-1,Kreditvækst[[Dato]:[Udlån til husholdninger (mia. kr.)]],4,FALSE)-1)*100,NA())</f>
        <v>0.62460937650370418</v>
      </c>
    </row>
    <row r="385" spans="1:7" hidden="1" x14ac:dyDescent="0.25">
      <c r="A385" s="3">
        <v>40877</v>
      </c>
      <c r="B385" s="4"/>
      <c r="C385" s="4">
        <v>1046.921852231</v>
      </c>
      <c r="D385" s="4">
        <v>2300.6351772609996</v>
      </c>
      <c r="E385" s="4"/>
      <c r="F385" s="4">
        <f>IFERROR((Kreditvækst[[#This Row],[Udlån til erhverv (mia. kr.)]]/VLOOKUP(DATE(YEAR(Kreditvækst[[#This Row],[Dato]])-1,MONTH(Kreditvækst[[#This Row],[Dato]])+1,1)-1,Kreditvækst[[Dato]:[Udlån til erhverv (mia. kr.)]],3,FALSE)-1)*100,NA())</f>
        <v>-1.846013860047524</v>
      </c>
      <c r="G385" s="4">
        <f>IFERROR((Kreditvækst[[#This Row],[Udlån til husholdninger (mia. kr.)]]/VLOOKUP(DATE(YEAR(Kreditvækst[[#This Row],[Dato]])-1,MONTH(Kreditvækst[[#This Row],[Dato]])+1,1)-1,Kreditvækst[[Dato]:[Udlån til husholdninger (mia. kr.)]],4,FALSE)-1)*100,NA())</f>
        <v>0.52633815129450312</v>
      </c>
    </row>
    <row r="386" spans="1:7" x14ac:dyDescent="0.25">
      <c r="A386" s="3">
        <v>40908</v>
      </c>
      <c r="B386" s="4">
        <v>273.23764053179491</v>
      </c>
      <c r="C386" s="4">
        <v>1036.3537047919999</v>
      </c>
      <c r="D386" s="4">
        <v>2316.3374570440001</v>
      </c>
      <c r="E386" s="4">
        <f>IF(ISNUMBER(Kreditvækst[[#This Row],[Udlån/BNP (pct. af BNP)]]),IFERROR((Kreditvækst[[#This Row],[Udlån/BNP (pct. af BNP)]]/VLOOKUP(DATE(YEAR(Kreditvækst[[#This Row],[Dato]])-1,MONTH(Kreditvækst[[#This Row],[Dato]]),DAY(Kreditvækst[[#This Row],[Dato]])),Kreditvækst[[#All],[Dato]:[Udlån/BNP (pct. af BNP)]],2,FALSE)-1)*100,NA()),NA())</f>
        <v>3.3237502015214027</v>
      </c>
      <c r="F386" s="4">
        <f>IFERROR((Kreditvækst[[#This Row],[Udlån til erhverv (mia. kr.)]]/VLOOKUP(DATE(YEAR(Kreditvækst[[#This Row],[Dato]])-1,MONTH(Kreditvækst[[#This Row],[Dato]])+1,1)-1,Kreditvækst[[Dato]:[Udlån til erhverv (mia. kr.)]],3,FALSE)-1)*100,NA())</f>
        <v>-3.3224515346267691</v>
      </c>
      <c r="G386" s="4">
        <f>IFERROR((Kreditvækst[[#This Row],[Udlån til husholdninger (mia. kr.)]]/VLOOKUP(DATE(YEAR(Kreditvækst[[#This Row],[Dato]])-1,MONTH(Kreditvækst[[#This Row],[Dato]])+1,1)-1,Kreditvækst[[Dato]:[Udlån til husholdninger (mia. kr.)]],4,FALSE)-1)*100,NA())</f>
        <v>0.8788343520476305</v>
      </c>
    </row>
    <row r="387" spans="1:7" hidden="1" x14ac:dyDescent="0.25">
      <c r="A387" s="3">
        <v>40939</v>
      </c>
      <c r="B387" s="4"/>
      <c r="C387" s="4">
        <v>1031.1239788190001</v>
      </c>
      <c r="D387" s="4">
        <v>2313.239696227</v>
      </c>
      <c r="E387" s="4"/>
      <c r="F387" s="4">
        <f>IFERROR((Kreditvækst[[#This Row],[Udlån til erhverv (mia. kr.)]]/VLOOKUP(DATE(YEAR(Kreditvækst[[#This Row],[Dato]])-1,MONTH(Kreditvækst[[#This Row],[Dato]])+1,1)-1,Kreditvækst[[Dato]:[Udlån til erhverv (mia. kr.)]],3,FALSE)-1)*100,NA())</f>
        <v>-3.2290544445009006</v>
      </c>
      <c r="G387" s="4">
        <f>IFERROR((Kreditvækst[[#This Row],[Udlån til husholdninger (mia. kr.)]]/VLOOKUP(DATE(YEAR(Kreditvækst[[#This Row],[Dato]])-1,MONTH(Kreditvækst[[#This Row],[Dato]])+1,1)-1,Kreditvækst[[Dato]:[Udlån til husholdninger (mia. kr.)]],4,FALSE)-1)*100,NA())</f>
        <v>1.0166345957891121</v>
      </c>
    </row>
    <row r="388" spans="1:7" hidden="1" x14ac:dyDescent="0.25">
      <c r="A388" s="3">
        <v>40968</v>
      </c>
      <c r="B388" s="4"/>
      <c r="C388" s="4">
        <v>1033.914136373</v>
      </c>
      <c r="D388" s="4">
        <v>2311.5573674249999</v>
      </c>
      <c r="E388" s="4"/>
      <c r="F388" s="4">
        <f>IFERROR((Kreditvækst[[#This Row],[Udlån til erhverv (mia. kr.)]]/VLOOKUP(DATE(YEAR(Kreditvækst[[#This Row],[Dato]])-1,MONTH(Kreditvækst[[#This Row],[Dato]])+1,1)-1,Kreditvækst[[Dato]:[Udlån til erhverv (mia. kr.)]],3,FALSE)-1)*100,NA())</f>
        <v>-2.80391626278228</v>
      </c>
      <c r="G388" s="4">
        <f>IFERROR((Kreditvækst[[#This Row],[Udlån til husholdninger (mia. kr.)]]/VLOOKUP(DATE(YEAR(Kreditvækst[[#This Row],[Dato]])-1,MONTH(Kreditvækst[[#This Row],[Dato]])+1,1)-1,Kreditvækst[[Dato]:[Udlån til husholdninger (mia. kr.)]],4,FALSE)-1)*100,NA())</f>
        <v>0.94677706874537471</v>
      </c>
    </row>
    <row r="389" spans="1:7" x14ac:dyDescent="0.25">
      <c r="A389" s="3">
        <v>40999</v>
      </c>
      <c r="B389" s="4">
        <v>275.92805327421519</v>
      </c>
      <c r="C389" s="4">
        <v>1041.468426718</v>
      </c>
      <c r="D389" s="4">
        <v>2317.7459396570002</v>
      </c>
      <c r="E389" s="4">
        <f>IF(ISNUMBER(Kreditvækst[[#This Row],[Udlån/BNP (pct. af BNP)]]),IFERROR((Kreditvækst[[#This Row],[Udlån/BNP (pct. af BNP)]]/VLOOKUP(DATE(YEAR(Kreditvækst[[#This Row],[Dato]])-1,MONTH(Kreditvækst[[#This Row],[Dato]]),DAY(Kreditvækst[[#This Row],[Dato]])),Kreditvækst[[#All],[Dato]:[Udlån/BNP (pct. af BNP)]],2,FALSE)-1)*100,NA()),NA())</f>
        <v>4.5654976353142196</v>
      </c>
      <c r="F389" s="4">
        <f>IFERROR((Kreditvækst[[#This Row],[Udlån til erhverv (mia. kr.)]]/VLOOKUP(DATE(YEAR(Kreditvækst[[#This Row],[Dato]])-1,MONTH(Kreditvækst[[#This Row],[Dato]])+1,1)-1,Kreditvækst[[Dato]:[Udlån til erhverv (mia. kr.)]],3,FALSE)-1)*100,NA())</f>
        <v>-2.4954588695664026</v>
      </c>
      <c r="G389" s="4">
        <f>IFERROR((Kreditvækst[[#This Row],[Udlån til husholdninger (mia. kr.)]]/VLOOKUP(DATE(YEAR(Kreditvækst[[#This Row],[Dato]])-1,MONTH(Kreditvækst[[#This Row],[Dato]])+1,1)-1,Kreditvækst[[Dato]:[Udlån til husholdninger (mia. kr.)]],4,FALSE)-1)*100,NA())</f>
        <v>1.0748083613838499</v>
      </c>
    </row>
    <row r="390" spans="1:7" hidden="1" x14ac:dyDescent="0.25">
      <c r="A390" s="3">
        <v>41029</v>
      </c>
      <c r="B390" s="4"/>
      <c r="C390" s="4">
        <v>1048.7291753519999</v>
      </c>
      <c r="D390" s="4">
        <v>2313.198049912</v>
      </c>
      <c r="E390" s="4"/>
      <c r="F390" s="4">
        <f>IFERROR((Kreditvækst[[#This Row],[Udlån til erhverv (mia. kr.)]]/VLOOKUP(DATE(YEAR(Kreditvækst[[#This Row],[Dato]])-1,MONTH(Kreditvækst[[#This Row],[Dato]])+1,1)-1,Kreditvækst[[Dato]:[Udlån til erhverv (mia. kr.)]],3,FALSE)-1)*100,NA())</f>
        <v>-1.3399882740051106</v>
      </c>
      <c r="G390" s="4">
        <f>IFERROR((Kreditvækst[[#This Row],[Udlån til husholdninger (mia. kr.)]]/VLOOKUP(DATE(YEAR(Kreditvækst[[#This Row],[Dato]])-1,MONTH(Kreditvækst[[#This Row],[Dato]])+1,1)-1,Kreditvækst[[Dato]:[Udlån til husholdninger (mia. kr.)]],4,FALSE)-1)*100,NA())</f>
        <v>0.98854655663911384</v>
      </c>
    </row>
    <row r="391" spans="1:7" hidden="1" x14ac:dyDescent="0.25">
      <c r="A391" s="3">
        <v>41060</v>
      </c>
      <c r="B391" s="4"/>
      <c r="C391" s="4">
        <v>1039.9026081900001</v>
      </c>
      <c r="D391" s="4">
        <v>2312.9763387009998</v>
      </c>
      <c r="E391" s="4"/>
      <c r="F391" s="4">
        <f>IFERROR((Kreditvækst[[#This Row],[Udlån til erhverv (mia. kr.)]]/VLOOKUP(DATE(YEAR(Kreditvækst[[#This Row],[Dato]])-1,MONTH(Kreditvækst[[#This Row],[Dato]])+1,1)-1,Kreditvækst[[Dato]:[Udlån til erhverv (mia. kr.)]],3,FALSE)-1)*100,NA())</f>
        <v>-1.0411636467643093</v>
      </c>
      <c r="G391" s="4">
        <f>IFERROR((Kreditvækst[[#This Row],[Udlån til husholdninger (mia. kr.)]]/VLOOKUP(DATE(YEAR(Kreditvækst[[#This Row],[Dato]])-1,MONTH(Kreditvækst[[#This Row],[Dato]])+1,1)-1,Kreditvækst[[Dato]:[Udlån til husholdninger (mia. kr.)]],4,FALSE)-1)*100,NA())</f>
        <v>1.0381077932391625</v>
      </c>
    </row>
    <row r="392" spans="1:7" x14ac:dyDescent="0.25">
      <c r="A392" s="3">
        <v>41090</v>
      </c>
      <c r="B392" s="4">
        <v>276.02676539245181</v>
      </c>
      <c r="C392" s="4">
        <v>1043.568624262</v>
      </c>
      <c r="D392" s="4">
        <v>2324.640358741</v>
      </c>
      <c r="E392" s="4">
        <f>IF(ISNUMBER(Kreditvækst[[#This Row],[Udlån/BNP (pct. af BNP)]]),IFERROR((Kreditvækst[[#This Row],[Udlån/BNP (pct. af BNP)]]/VLOOKUP(DATE(YEAR(Kreditvækst[[#This Row],[Dato]])-1,MONTH(Kreditvækst[[#This Row],[Dato]]),DAY(Kreditvækst[[#This Row],[Dato]])),Kreditvækst[[#All],[Dato]:[Udlån/BNP (pct. af BNP)]],2,FALSE)-1)*100,NA()),NA())</f>
        <v>4.3948891882474195</v>
      </c>
      <c r="F392" s="4">
        <f>IFERROR((Kreditvækst[[#This Row],[Udlån til erhverv (mia. kr.)]]/VLOOKUP(DATE(YEAR(Kreditvækst[[#This Row],[Dato]])-1,MONTH(Kreditvækst[[#This Row],[Dato]])+1,1)-1,Kreditvækst[[Dato]:[Udlån til erhverv (mia. kr.)]],3,FALSE)-1)*100,NA())</f>
        <v>-0.90722071426292406</v>
      </c>
      <c r="G392" s="4">
        <f>IFERROR((Kreditvækst[[#This Row],[Udlån til husholdninger (mia. kr.)]]/VLOOKUP(DATE(YEAR(Kreditvækst[[#This Row],[Dato]])-1,MONTH(Kreditvækst[[#This Row],[Dato]])+1,1)-1,Kreditvækst[[Dato]:[Udlån til husholdninger (mia. kr.)]],4,FALSE)-1)*100,NA())</f>
        <v>1.2318679817476363</v>
      </c>
    </row>
    <row r="393" spans="1:7" hidden="1" x14ac:dyDescent="0.25">
      <c r="A393" s="3">
        <v>41121</v>
      </c>
      <c r="B393" s="4"/>
      <c r="C393" s="4">
        <v>1029.3295488389999</v>
      </c>
      <c r="D393" s="4">
        <v>2320.0385326750002</v>
      </c>
      <c r="E393" s="4"/>
      <c r="F393" s="4">
        <f>IFERROR((Kreditvækst[[#This Row],[Udlån til erhverv (mia. kr.)]]/VLOOKUP(DATE(YEAR(Kreditvækst[[#This Row],[Dato]])-1,MONTH(Kreditvækst[[#This Row],[Dato]])+1,1)-1,Kreditvækst[[Dato]:[Udlån til erhverv (mia. kr.)]],3,FALSE)-1)*100,NA())</f>
        <v>-0.97774968013309982</v>
      </c>
      <c r="G393" s="4">
        <f>IFERROR((Kreditvækst[[#This Row],[Udlån til husholdninger (mia. kr.)]]/VLOOKUP(DATE(YEAR(Kreditvækst[[#This Row],[Dato]])-1,MONTH(Kreditvækst[[#This Row],[Dato]])+1,1)-1,Kreditvækst[[Dato]:[Udlån til husholdninger (mia. kr.)]],4,FALSE)-1)*100,NA())</f>
        <v>1.0415768349821608</v>
      </c>
    </row>
    <row r="394" spans="1:7" hidden="1" x14ac:dyDescent="0.25">
      <c r="A394" s="3">
        <v>41152</v>
      </c>
      <c r="B394" s="4"/>
      <c r="C394" s="4">
        <v>1022.8091462279999</v>
      </c>
      <c r="D394" s="4">
        <v>2317.7430479600002</v>
      </c>
      <c r="E394" s="4"/>
      <c r="F394" s="4">
        <f>IFERROR((Kreditvækst[[#This Row],[Udlån til erhverv (mia. kr.)]]/VLOOKUP(DATE(YEAR(Kreditvækst[[#This Row],[Dato]])-1,MONTH(Kreditvækst[[#This Row],[Dato]])+1,1)-1,Kreditvækst[[Dato]:[Udlån til erhverv (mia. kr.)]],3,FALSE)-1)*100,NA())</f>
        <v>-1.5301455382160989</v>
      </c>
      <c r="G394" s="4">
        <f>IFERROR((Kreditvækst[[#This Row],[Udlån til husholdninger (mia. kr.)]]/VLOOKUP(DATE(YEAR(Kreditvækst[[#This Row],[Dato]])-1,MONTH(Kreditvækst[[#This Row],[Dato]])+1,1)-1,Kreditvækst[[Dato]:[Udlån til husholdninger (mia. kr.)]],4,FALSE)-1)*100,NA())</f>
        <v>0.74319019908297701</v>
      </c>
    </row>
    <row r="395" spans="1:7" x14ac:dyDescent="0.25">
      <c r="A395" s="3">
        <v>41182</v>
      </c>
      <c r="B395" s="4">
        <v>272.71645199495572</v>
      </c>
      <c r="C395" s="4">
        <v>1023.065069795</v>
      </c>
      <c r="D395" s="4">
        <v>2325.3618073819998</v>
      </c>
      <c r="E395" s="4">
        <f>IF(ISNUMBER(Kreditvækst[[#This Row],[Udlån/BNP (pct. af BNP)]]),IFERROR((Kreditvækst[[#This Row],[Udlån/BNP (pct. af BNP)]]/VLOOKUP(DATE(YEAR(Kreditvækst[[#This Row],[Dato]])-1,MONTH(Kreditvækst[[#This Row],[Dato]]),DAY(Kreditvækst[[#This Row],[Dato]])),Kreditvækst[[#All],[Dato]:[Udlån/BNP (pct. af BNP)]],2,FALSE)-1)*100,NA()),NA())</f>
        <v>0.58412385431523273</v>
      </c>
      <c r="F395" s="4">
        <f>IFERROR((Kreditvækst[[#This Row],[Udlån til erhverv (mia. kr.)]]/VLOOKUP(DATE(YEAR(Kreditvækst[[#This Row],[Dato]])-1,MONTH(Kreditvækst[[#This Row],[Dato]])+1,1)-1,Kreditvækst[[Dato]:[Udlån til erhverv (mia. kr.)]],3,FALSE)-1)*100,NA())</f>
        <v>-2.3144537748315153</v>
      </c>
      <c r="G395" s="4">
        <f>IFERROR((Kreditvækst[[#This Row],[Udlån til husholdninger (mia. kr.)]]/VLOOKUP(DATE(YEAR(Kreditvækst[[#This Row],[Dato]])-1,MONTH(Kreditvækst[[#This Row],[Dato]])+1,1)-1,Kreditvækst[[Dato]:[Udlån til husholdninger (mia. kr.)]],4,FALSE)-1)*100,NA())</f>
        <v>1.0216124243291214</v>
      </c>
    </row>
    <row r="396" spans="1:7" hidden="1" x14ac:dyDescent="0.25">
      <c r="A396" s="3">
        <v>41213</v>
      </c>
      <c r="B396" s="4"/>
      <c r="C396" s="4">
        <v>1013.7062338879999</v>
      </c>
      <c r="D396" s="4">
        <v>2320.953349849</v>
      </c>
      <c r="E396" s="4"/>
      <c r="F396" s="4">
        <f>IFERROR((Kreditvækst[[#This Row],[Udlån til erhverv (mia. kr.)]]/VLOOKUP(DATE(YEAR(Kreditvækst[[#This Row],[Dato]])-1,MONTH(Kreditvækst[[#This Row],[Dato]])+1,1)-1,Kreditvækst[[Dato]:[Udlån til erhverv (mia. kr.)]],3,FALSE)-1)*100,NA())</f>
        <v>-2.8916333077982248</v>
      </c>
      <c r="G396" s="4">
        <f>IFERROR((Kreditvækst[[#This Row],[Udlån til husholdninger (mia. kr.)]]/VLOOKUP(DATE(YEAR(Kreditvækst[[#This Row],[Dato]])-1,MONTH(Kreditvækst[[#This Row],[Dato]])+1,1)-1,Kreditvækst[[Dato]:[Udlån til husholdninger (mia. kr.)]],4,FALSE)-1)*100,NA())</f>
        <v>0.82234757583927731</v>
      </c>
    </row>
    <row r="397" spans="1:7" hidden="1" x14ac:dyDescent="0.25">
      <c r="A397" s="3">
        <v>41243</v>
      </c>
      <c r="B397" s="4"/>
      <c r="C397" s="4">
        <v>1018.8083099</v>
      </c>
      <c r="D397" s="4">
        <v>2319.1445106649999</v>
      </c>
      <c r="E397" s="4"/>
      <c r="F397" s="4">
        <f>IFERROR((Kreditvækst[[#This Row],[Udlån til erhverv (mia. kr.)]]/VLOOKUP(DATE(YEAR(Kreditvækst[[#This Row],[Dato]])-1,MONTH(Kreditvækst[[#This Row],[Dato]])+1,1)-1,Kreditvækst[[Dato]:[Udlån til erhverv (mia. kr.)]],3,FALSE)-1)*100,NA())</f>
        <v>-2.6853525190146499</v>
      </c>
      <c r="G397" s="4">
        <f>IFERROR((Kreditvækst[[#This Row],[Udlån til husholdninger (mia. kr.)]]/VLOOKUP(DATE(YEAR(Kreditvækst[[#This Row],[Dato]])-1,MONTH(Kreditvækst[[#This Row],[Dato]])+1,1)-1,Kreditvækst[[Dato]:[Udlån til husholdninger (mia. kr.)]],4,FALSE)-1)*100,NA())</f>
        <v>0.8045314436179396</v>
      </c>
    </row>
    <row r="398" spans="1:7" x14ac:dyDescent="0.25">
      <c r="A398" s="3">
        <v>41274</v>
      </c>
      <c r="B398" s="4">
        <v>275.55762956155542</v>
      </c>
      <c r="C398" s="4">
        <v>1010.4094081329999</v>
      </c>
      <c r="D398" s="4">
        <v>2328.874208489</v>
      </c>
      <c r="E398" s="4">
        <f>IF(ISNUMBER(Kreditvækst[[#This Row],[Udlån/BNP (pct. af BNP)]]),IFERROR((Kreditvækst[[#This Row],[Udlån/BNP (pct. af BNP)]]/VLOOKUP(DATE(YEAR(Kreditvækst[[#This Row],[Dato]])-1,MONTH(Kreditvækst[[#This Row],[Dato]]),DAY(Kreditvækst[[#This Row],[Dato]])),Kreditvækst[[#All],[Dato]:[Udlån/BNP (pct. af BNP)]],2,FALSE)-1)*100,NA()),NA())</f>
        <v>0.84907373129308183</v>
      </c>
      <c r="F398" s="4">
        <f>IFERROR((Kreditvækst[[#This Row],[Udlån til erhverv (mia. kr.)]]/VLOOKUP(DATE(YEAR(Kreditvækst[[#This Row],[Dato]])-1,MONTH(Kreditvækst[[#This Row],[Dato]])+1,1)-1,Kreditvækst[[Dato]:[Udlån til erhverv (mia. kr.)]],3,FALSE)-1)*100,NA())</f>
        <v>-2.5034210365665777</v>
      </c>
      <c r="G398" s="4">
        <f>IFERROR((Kreditvækst[[#This Row],[Udlån til husholdninger (mia. kr.)]]/VLOOKUP(DATE(YEAR(Kreditvækst[[#This Row],[Dato]])-1,MONTH(Kreditvækst[[#This Row],[Dato]])+1,1)-1,Kreditvækst[[Dato]:[Udlån til husholdninger (mia. kr.)]],4,FALSE)-1)*100,NA())</f>
        <v>0.54123165028807652</v>
      </c>
    </row>
    <row r="399" spans="1:7" hidden="1" x14ac:dyDescent="0.25">
      <c r="A399" s="3">
        <v>41305</v>
      </c>
      <c r="B399" s="4"/>
      <c r="C399" s="4">
        <v>1001.741048268</v>
      </c>
      <c r="D399" s="4">
        <v>2324.6128828619999</v>
      </c>
      <c r="E399" s="4"/>
      <c r="F399" s="4">
        <f>IFERROR((Kreditvækst[[#This Row],[Udlån til erhverv (mia. kr.)]]/VLOOKUP(DATE(YEAR(Kreditvækst[[#This Row],[Dato]])-1,MONTH(Kreditvækst[[#This Row],[Dato]])+1,1)-1,Kreditvækst[[Dato]:[Udlån til erhverv (mia. kr.)]],3,FALSE)-1)*100,NA())</f>
        <v>-2.8496020997061722</v>
      </c>
      <c r="G399" s="4">
        <f>IFERROR((Kreditvækst[[#This Row],[Udlån til husholdninger (mia. kr.)]]/VLOOKUP(DATE(YEAR(Kreditvækst[[#This Row],[Dato]])-1,MONTH(Kreditvækst[[#This Row],[Dato]])+1,1)-1,Kreditvækst[[Dato]:[Udlån til husholdninger (mia. kr.)]],4,FALSE)-1)*100,NA())</f>
        <v>0.49165621070528243</v>
      </c>
    </row>
    <row r="400" spans="1:7" hidden="1" x14ac:dyDescent="0.25">
      <c r="A400" s="3">
        <v>41333</v>
      </c>
      <c r="B400" s="4"/>
      <c r="C400" s="4">
        <v>1009.728449392</v>
      </c>
      <c r="D400" s="4">
        <v>2322.926142494</v>
      </c>
      <c r="E400" s="4"/>
      <c r="F400" s="4">
        <f>IFERROR((Kreditvækst[[#This Row],[Udlån til erhverv (mia. kr.)]]/VLOOKUP(DATE(YEAR(Kreditvækst[[#This Row],[Dato]])-1,MONTH(Kreditvækst[[#This Row],[Dato]])+1,1)-1,Kreditvækst[[Dato]:[Udlån til erhverv (mia. kr.)]],3,FALSE)-1)*100,NA())</f>
        <v>-2.3392355448242586</v>
      </c>
      <c r="G400" s="4">
        <f>IFERROR((Kreditvækst[[#This Row],[Udlån til husholdninger (mia. kr.)]]/VLOOKUP(DATE(YEAR(Kreditvækst[[#This Row],[Dato]])-1,MONTH(Kreditvækst[[#This Row],[Dato]])+1,1)-1,Kreditvækst[[Dato]:[Udlån til husholdninger (mia. kr.)]],4,FALSE)-1)*100,NA())</f>
        <v>0.49182318506177936</v>
      </c>
    </row>
    <row r="401" spans="1:7" x14ac:dyDescent="0.25">
      <c r="A401" s="3">
        <v>41364</v>
      </c>
      <c r="B401" s="4">
        <v>273.56754974625068</v>
      </c>
      <c r="C401" s="4">
        <v>1009.0956353179999</v>
      </c>
      <c r="D401" s="4">
        <v>2328.2380826569997</v>
      </c>
      <c r="E401" s="4">
        <f>IF(ISNUMBER(Kreditvækst[[#This Row],[Udlån/BNP (pct. af BNP)]]),IFERROR((Kreditvækst[[#This Row],[Udlån/BNP (pct. af BNP)]]/VLOOKUP(DATE(YEAR(Kreditvækst[[#This Row],[Dato]])-1,MONTH(Kreditvækst[[#This Row],[Dato]]),DAY(Kreditvækst[[#This Row],[Dato]])),Kreditvækst[[#All],[Dato]:[Udlån/BNP (pct. af BNP)]],2,FALSE)-1)*100,NA()),NA())</f>
        <v>-0.85547790445890115</v>
      </c>
      <c r="F401" s="4">
        <f>IFERROR((Kreditvækst[[#This Row],[Udlån til erhverv (mia. kr.)]]/VLOOKUP(DATE(YEAR(Kreditvækst[[#This Row],[Dato]])-1,MONTH(Kreditvækst[[#This Row],[Dato]])+1,1)-1,Kreditvækst[[Dato]:[Udlån til erhverv (mia. kr.)]],3,FALSE)-1)*100,NA())</f>
        <v>-3.1083795311987572</v>
      </c>
      <c r="G401" s="4">
        <f>IFERROR((Kreditvækst[[#This Row],[Udlån til husholdninger (mia. kr.)]]/VLOOKUP(DATE(YEAR(Kreditvækst[[#This Row],[Dato]])-1,MONTH(Kreditvækst[[#This Row],[Dato]])+1,1)-1,Kreditvækst[[Dato]:[Udlån til husholdninger (mia. kr.)]],4,FALSE)-1)*100,NA())</f>
        <v>0.45268736406685051</v>
      </c>
    </row>
    <row r="402" spans="1:7" hidden="1" x14ac:dyDescent="0.25">
      <c r="A402" s="3">
        <v>41394</v>
      </c>
      <c r="B402" s="4"/>
      <c r="C402" s="4">
        <v>1003.830468588</v>
      </c>
      <c r="D402" s="4">
        <v>2326.448092311</v>
      </c>
      <c r="E402" s="4"/>
      <c r="F402" s="4">
        <f>IFERROR((Kreditvækst[[#This Row],[Udlån til erhverv (mia. kr.)]]/VLOOKUP(DATE(YEAR(Kreditvækst[[#This Row],[Dato]])-1,MONTH(Kreditvækst[[#This Row],[Dato]])+1,1)-1,Kreditvækst[[Dato]:[Udlån til erhverv (mia. kr.)]],3,FALSE)-1)*100,NA())</f>
        <v>-4.28124894579478</v>
      </c>
      <c r="G402" s="4">
        <f>IFERROR((Kreditvækst[[#This Row],[Udlån til husholdninger (mia. kr.)]]/VLOOKUP(DATE(YEAR(Kreditvækst[[#This Row],[Dato]])-1,MONTH(Kreditvækst[[#This Row],[Dato]])+1,1)-1,Kreditvækst[[Dato]:[Udlån til husholdninger (mia. kr.)]],4,FALSE)-1)*100,NA())</f>
        <v>0.57280190079289639</v>
      </c>
    </row>
    <row r="403" spans="1:7" hidden="1" x14ac:dyDescent="0.25">
      <c r="A403" s="3">
        <v>41425</v>
      </c>
      <c r="B403" s="4"/>
      <c r="C403" s="4">
        <v>1009.5246809</v>
      </c>
      <c r="D403" s="4">
        <v>2326.5579790060001</v>
      </c>
      <c r="E403" s="4"/>
      <c r="F403" s="4">
        <f>IFERROR((Kreditvækst[[#This Row],[Udlån til erhverv (mia. kr.)]]/VLOOKUP(DATE(YEAR(Kreditvækst[[#This Row],[Dato]])-1,MONTH(Kreditvækst[[#This Row],[Dato]])+1,1)-1,Kreditvækst[[Dato]:[Udlån til erhverv (mia. kr.)]],3,FALSE)-1)*100,NA())</f>
        <v>-2.9212281083585645</v>
      </c>
      <c r="G403" s="4">
        <f>IFERROR((Kreditvækst[[#This Row],[Udlån til husholdninger (mia. kr.)]]/VLOOKUP(DATE(YEAR(Kreditvækst[[#This Row],[Dato]])-1,MONTH(Kreditvækst[[#This Row],[Dato]])+1,1)-1,Kreditvækst[[Dato]:[Udlån til husholdninger (mia. kr.)]],4,FALSE)-1)*100,NA())</f>
        <v>0.58719322276457042</v>
      </c>
    </row>
    <row r="404" spans="1:7" x14ac:dyDescent="0.25">
      <c r="A404" s="3">
        <v>41455</v>
      </c>
      <c r="B404" s="4">
        <v>270.71956050980697</v>
      </c>
      <c r="C404" s="4">
        <v>1008.8993260880001</v>
      </c>
      <c r="D404" s="4">
        <v>2329.241922097</v>
      </c>
      <c r="E404" s="4">
        <f>IF(ISNUMBER(Kreditvækst[[#This Row],[Udlån/BNP (pct. af BNP)]]),IFERROR((Kreditvækst[[#This Row],[Udlån/BNP (pct. af BNP)]]/VLOOKUP(DATE(YEAR(Kreditvækst[[#This Row],[Dato]])-1,MONTH(Kreditvækst[[#This Row],[Dato]]),DAY(Kreditvækst[[#This Row],[Dato]])),Kreditvækst[[#All],[Dato]:[Udlån/BNP (pct. af BNP)]],2,FALSE)-1)*100,NA()),NA())</f>
        <v>-1.9227138625847129</v>
      </c>
      <c r="F404" s="4">
        <f>IFERROR((Kreditvækst[[#This Row],[Udlån til erhverv (mia. kr.)]]/VLOOKUP(DATE(YEAR(Kreditvækst[[#This Row],[Dato]])-1,MONTH(Kreditvækst[[#This Row],[Dato]])+1,1)-1,Kreditvækst[[Dato]:[Udlån til erhverv (mia. kr.)]],3,FALSE)-1)*100,NA())</f>
        <v>-3.3221867127825599</v>
      </c>
      <c r="G404" s="4">
        <f>IFERROR((Kreditvækst[[#This Row],[Udlån til husholdninger (mia. kr.)]]/VLOOKUP(DATE(YEAR(Kreditvækst[[#This Row],[Dato]])-1,MONTH(Kreditvækst[[#This Row],[Dato]])+1,1)-1,Kreditvækst[[Dato]:[Udlån til husholdninger (mia. kr.)]],4,FALSE)-1)*100,NA())</f>
        <v>0.19794732284921235</v>
      </c>
    </row>
    <row r="405" spans="1:7" hidden="1" x14ac:dyDescent="0.25">
      <c r="A405" s="3">
        <v>41486</v>
      </c>
      <c r="B405" s="4"/>
      <c r="C405" s="4">
        <v>997.20200276700007</v>
      </c>
      <c r="D405" s="4">
        <v>2328.0002305520002</v>
      </c>
      <c r="E405" s="4"/>
      <c r="F405" s="4">
        <f>IFERROR((Kreditvækst[[#This Row],[Udlån til erhverv (mia. kr.)]]/VLOOKUP(DATE(YEAR(Kreditvækst[[#This Row],[Dato]])-1,MONTH(Kreditvækst[[#This Row],[Dato]])+1,1)-1,Kreditvækst[[Dato]:[Udlån til erhverv (mia. kr.)]],3,FALSE)-1)*100,NA())</f>
        <v>-3.1212108996809707</v>
      </c>
      <c r="G405" s="4">
        <f>IFERROR((Kreditvækst[[#This Row],[Udlån til husholdninger (mia. kr.)]]/VLOOKUP(DATE(YEAR(Kreditvækst[[#This Row],[Dato]])-1,MONTH(Kreditvækst[[#This Row],[Dato]])+1,1)-1,Kreditvækst[[Dato]:[Udlån til husholdninger (mia. kr.)]],4,FALSE)-1)*100,NA())</f>
        <v>0.34317093293361189</v>
      </c>
    </row>
    <row r="406" spans="1:7" hidden="1" x14ac:dyDescent="0.25">
      <c r="A406" s="3">
        <v>41517</v>
      </c>
      <c r="B406" s="4"/>
      <c r="C406" s="4">
        <v>1006.3447359229999</v>
      </c>
      <c r="D406" s="4">
        <v>2325.7008016600003</v>
      </c>
      <c r="E406" s="4"/>
      <c r="F406" s="4">
        <f>IFERROR((Kreditvækst[[#This Row],[Udlån til erhverv (mia. kr.)]]/VLOOKUP(DATE(YEAR(Kreditvækst[[#This Row],[Dato]])-1,MONTH(Kreditvækst[[#This Row],[Dato]])+1,1)-1,Kreditvækst[[Dato]:[Udlån til erhverv (mia. kr.)]],3,FALSE)-1)*100,NA())</f>
        <v>-1.6097245870081212</v>
      </c>
      <c r="G406" s="4">
        <f>IFERROR((Kreditvækst[[#This Row],[Udlån til husholdninger (mia. kr.)]]/VLOOKUP(DATE(YEAR(Kreditvækst[[#This Row],[Dato]])-1,MONTH(Kreditvækst[[#This Row],[Dato]])+1,1)-1,Kreditvækst[[Dato]:[Udlån til husholdninger (mia. kr.)]],4,FALSE)-1)*100,NA())</f>
        <v>0.34334063506324952</v>
      </c>
    </row>
    <row r="407" spans="1:7" x14ac:dyDescent="0.25">
      <c r="A407" s="3">
        <v>41547</v>
      </c>
      <c r="B407" s="4">
        <v>269.16007113718376</v>
      </c>
      <c r="C407" s="4">
        <v>1012.158731933</v>
      </c>
      <c r="D407" s="4">
        <v>2329.7414318749998</v>
      </c>
      <c r="E407" s="4">
        <f>IF(ISNUMBER(Kreditvækst[[#This Row],[Udlån/BNP (pct. af BNP)]]),IFERROR((Kreditvækst[[#This Row],[Udlån/BNP (pct. af BNP)]]/VLOOKUP(DATE(YEAR(Kreditvækst[[#This Row],[Dato]])-1,MONTH(Kreditvækst[[#This Row],[Dato]]),DAY(Kreditvækst[[#This Row],[Dato]])),Kreditvækst[[#All],[Dato]:[Udlån/BNP (pct. af BNP)]],2,FALSE)-1)*100,NA()),NA())</f>
        <v>-1.3040580543478675</v>
      </c>
      <c r="F407" s="4">
        <f>IFERROR((Kreditvækst[[#This Row],[Udlån til erhverv (mia. kr.)]]/VLOOKUP(DATE(YEAR(Kreditvækst[[#This Row],[Dato]])-1,MONTH(Kreditvækst[[#This Row],[Dato]])+1,1)-1,Kreditvækst[[Dato]:[Udlån til erhverv (mia. kr.)]],3,FALSE)-1)*100,NA())</f>
        <v>-1.0660453752160071</v>
      </c>
      <c r="G407" s="4">
        <f>IFERROR((Kreditvækst[[#This Row],[Udlån til husholdninger (mia. kr.)]]/VLOOKUP(DATE(YEAR(Kreditvækst[[#This Row],[Dato]])-1,MONTH(Kreditvækst[[#This Row],[Dato]])+1,1)-1,Kreditvækst[[Dato]:[Udlån til husholdninger (mia. kr.)]],4,FALSE)-1)*100,NA())</f>
        <v>0.18834163694856354</v>
      </c>
    </row>
    <row r="408" spans="1:7" hidden="1" x14ac:dyDescent="0.25">
      <c r="A408" s="3">
        <v>41578</v>
      </c>
      <c r="B408" s="4"/>
      <c r="C408" s="4">
        <v>1002.5057897369709</v>
      </c>
      <c r="D408" s="4">
        <v>2325.8177326099699</v>
      </c>
      <c r="E408" s="4"/>
      <c r="F408" s="4">
        <f>IFERROR((Kreditvækst[[#This Row],[Udlån til erhverv (mia. kr.)]]/VLOOKUP(DATE(YEAR(Kreditvækst[[#This Row],[Dato]])-1,MONTH(Kreditvækst[[#This Row],[Dato]])+1,1)-1,Kreditvækst[[Dato]:[Udlån til erhverv (mia. kr.)]],3,FALSE)-1)*100,NA())</f>
        <v>-1.1049003919084699</v>
      </c>
      <c r="G408" s="4">
        <f>IFERROR((Kreditvækst[[#This Row],[Udlån til husholdninger (mia. kr.)]]/VLOOKUP(DATE(YEAR(Kreditvækst[[#This Row],[Dato]])-1,MONTH(Kreditvækst[[#This Row],[Dato]])+1,1)-1,Kreditvækst[[Dato]:[Udlån til husholdninger (mia. kr.)]],4,FALSE)-1)*100,NA())</f>
        <v>0.20958554644308069</v>
      </c>
    </row>
    <row r="409" spans="1:7" hidden="1" x14ac:dyDescent="0.25">
      <c r="A409" s="3">
        <v>41608</v>
      </c>
      <c r="B409" s="4"/>
      <c r="C409" s="4">
        <v>1007.121261543851</v>
      </c>
      <c r="D409" s="4">
        <v>2330.0042224560202</v>
      </c>
      <c r="E409" s="4"/>
      <c r="F409" s="4">
        <f>IFERROR((Kreditvækst[[#This Row],[Udlån til erhverv (mia. kr.)]]/VLOOKUP(DATE(YEAR(Kreditvækst[[#This Row],[Dato]])-1,MONTH(Kreditvækst[[#This Row],[Dato]])+1,1)-1,Kreditvækst[[Dato]:[Udlån til erhverv (mia. kr.)]],3,FALSE)-1)*100,NA())</f>
        <v>-1.1471292727575189</v>
      </c>
      <c r="G409" s="4">
        <f>IFERROR((Kreditvækst[[#This Row],[Udlån til husholdninger (mia. kr.)]]/VLOOKUP(DATE(YEAR(Kreditvækst[[#This Row],[Dato]])-1,MONTH(Kreditvækst[[#This Row],[Dato]])+1,1)-1,Kreditvækst[[Dato]:[Udlån til husholdninger (mia. kr.)]],4,FALSE)-1)*100,NA())</f>
        <v>0.46826369556014491</v>
      </c>
    </row>
    <row r="410" spans="1:7" x14ac:dyDescent="0.25">
      <c r="A410" s="3">
        <v>41639</v>
      </c>
      <c r="B410" s="4">
        <v>262.22642640161797</v>
      </c>
      <c r="C410" s="4">
        <v>1008.1696061704786</v>
      </c>
      <c r="D410" s="4">
        <v>2332.4117645248348</v>
      </c>
      <c r="E410" s="4">
        <f>IF(ISNUMBER(Kreditvækst[[#This Row],[Udlån/BNP (pct. af BNP)]]),IFERROR((Kreditvækst[[#This Row],[Udlån/BNP (pct. af BNP)]]/VLOOKUP(DATE(YEAR(Kreditvækst[[#This Row],[Dato]])-1,MONTH(Kreditvækst[[#This Row],[Dato]]),DAY(Kreditvækst[[#This Row],[Dato]])),Kreditvækst[[#All],[Dato]:[Udlån/BNP (pct. af BNP)]],2,FALSE)-1)*100,NA()),NA())</f>
        <v>-4.8379002175149228</v>
      </c>
      <c r="F410" s="4">
        <f>IFERROR((Kreditvækst[[#This Row],[Udlån til erhverv (mia. kr.)]]/VLOOKUP(DATE(YEAR(Kreditvækst[[#This Row],[Dato]])-1,MONTH(Kreditvækst[[#This Row],[Dato]])+1,1)-1,Kreditvækst[[Dato]:[Udlån til erhverv (mia. kr.)]],3,FALSE)-1)*100,NA())</f>
        <v>-0.22167271449501369</v>
      </c>
      <c r="G410" s="4">
        <f>IFERROR((Kreditvækst[[#This Row],[Udlån til husholdninger (mia. kr.)]]/VLOOKUP(DATE(YEAR(Kreditvækst[[#This Row],[Dato]])-1,MONTH(Kreditvækst[[#This Row],[Dato]])+1,1)-1,Kreditvækst[[Dato]:[Udlån til husholdninger (mia. kr.)]],4,FALSE)-1)*100,NA())</f>
        <v>0.15189983310133215</v>
      </c>
    </row>
    <row r="411" spans="1:7" hidden="1" x14ac:dyDescent="0.25">
      <c r="A411" s="3">
        <v>41670</v>
      </c>
      <c r="B411" s="4"/>
      <c r="C411" s="4">
        <v>1006.5475128249486</v>
      </c>
      <c r="D411" s="4">
        <v>2316.9051973393744</v>
      </c>
      <c r="E411" s="4"/>
      <c r="F411" s="4">
        <f>IFERROR((Kreditvækst[[#This Row],[Udlån til erhverv (mia. kr.)]]/VLOOKUP(DATE(YEAR(Kreditvækst[[#This Row],[Dato]])-1,MONTH(Kreditvækst[[#This Row],[Dato]])+1,1)-1,Kreditvækst[[Dato]:[Udlån til erhverv (mia. kr.)]],3,FALSE)-1)*100,NA())</f>
        <v>0.47981108144254936</v>
      </c>
      <c r="G411" s="4">
        <f>IFERROR((Kreditvækst[[#This Row],[Udlån til husholdninger (mia. kr.)]]/VLOOKUP(DATE(YEAR(Kreditvækst[[#This Row],[Dato]])-1,MONTH(Kreditvækst[[#This Row],[Dato]])+1,1)-1,Kreditvækst[[Dato]:[Udlån til husholdninger (mia. kr.)]],4,FALSE)-1)*100,NA())</f>
        <v>-0.33156856263895085</v>
      </c>
    </row>
    <row r="412" spans="1:7" hidden="1" x14ac:dyDescent="0.25">
      <c r="A412" s="3">
        <v>41698</v>
      </c>
      <c r="B412" s="4"/>
      <c r="C412" s="4">
        <v>1006.1824982682775</v>
      </c>
      <c r="D412" s="4">
        <v>2316.4267681431247</v>
      </c>
      <c r="E412" s="4"/>
      <c r="F412" s="4">
        <f>IFERROR((Kreditvækst[[#This Row],[Udlån til erhverv (mia. kr.)]]/VLOOKUP(DATE(YEAR(Kreditvækst[[#This Row],[Dato]])-1,MONTH(Kreditvækst[[#This Row],[Dato]])+1,1)-1,Kreditvækst[[Dato]:[Udlån til erhverv (mia. kr.)]],3,FALSE)-1)*100,NA())</f>
        <v>-0.35117868827581056</v>
      </c>
      <c r="G412" s="4">
        <f>IFERROR((Kreditvækst[[#This Row],[Udlån til husholdninger (mia. kr.)]]/VLOOKUP(DATE(YEAR(Kreditvækst[[#This Row],[Dato]])-1,MONTH(Kreditvækst[[#This Row],[Dato]])+1,1)-1,Kreditvækst[[Dato]:[Udlån til husholdninger (mia. kr.)]],4,FALSE)-1)*100,NA())</f>
        <v>-0.2797925526765721</v>
      </c>
    </row>
    <row r="413" spans="1:7" x14ac:dyDescent="0.25">
      <c r="A413" s="3">
        <v>41729</v>
      </c>
      <c r="B413" s="4">
        <v>261.73972267969293</v>
      </c>
      <c r="C413" s="4">
        <v>1023.7962073966937</v>
      </c>
      <c r="D413" s="4">
        <v>2318.5091287881751</v>
      </c>
      <c r="E413" s="4">
        <f>IF(ISNUMBER(Kreditvækst[[#This Row],[Udlån/BNP (pct. af BNP)]]),IFERROR((Kreditvækst[[#This Row],[Udlån/BNP (pct. af BNP)]]/VLOOKUP(DATE(YEAR(Kreditvækst[[#This Row],[Dato]])-1,MONTH(Kreditvækst[[#This Row],[Dato]]),DAY(Kreditvækst[[#This Row],[Dato]])),Kreditvækst[[#All],[Dato]:[Udlån/BNP (pct. af BNP)]],2,FALSE)-1)*100,NA()),NA())</f>
        <v>-4.3235490018932126</v>
      </c>
      <c r="F413" s="4">
        <f>IFERROR((Kreditvækst[[#This Row],[Udlån til erhverv (mia. kr.)]]/VLOOKUP(DATE(YEAR(Kreditvækst[[#This Row],[Dato]])-1,MONTH(Kreditvækst[[#This Row],[Dato]])+1,1)-1,Kreditvækst[[Dato]:[Udlån til erhverv (mia. kr.)]],3,FALSE)-1)*100,NA())</f>
        <v>1.4568066260697954</v>
      </c>
      <c r="G413" s="4">
        <f>IFERROR((Kreditvækst[[#This Row],[Udlån til husholdninger (mia. kr.)]]/VLOOKUP(DATE(YEAR(Kreditvækst[[#This Row],[Dato]])-1,MONTH(Kreditvækst[[#This Row],[Dato]])+1,1)-1,Kreditvækst[[Dato]:[Udlån til husholdninger (mia. kr.)]],4,FALSE)-1)*100,NA())</f>
        <v>-0.41786765457086927</v>
      </c>
    </row>
    <row r="414" spans="1:7" hidden="1" x14ac:dyDescent="0.25">
      <c r="A414" s="3">
        <v>41759</v>
      </c>
      <c r="B414" s="4"/>
      <c r="C414" s="4">
        <v>1019.8920488937347</v>
      </c>
      <c r="D414" s="4">
        <v>2309.3452061201056</v>
      </c>
      <c r="E414" s="4"/>
      <c r="F414" s="4">
        <f>IFERROR((Kreditvækst[[#This Row],[Udlån til erhverv (mia. kr.)]]/VLOOKUP(DATE(YEAR(Kreditvækst[[#This Row],[Dato]])-1,MONTH(Kreditvækst[[#This Row],[Dato]])+1,1)-1,Kreditvækst[[Dato]:[Udlån til erhverv (mia. kr.)]],3,FALSE)-1)*100,NA())</f>
        <v>1.6000291691013357</v>
      </c>
      <c r="G414" s="4">
        <f>IFERROR((Kreditvækst[[#This Row],[Udlån til husholdninger (mia. kr.)]]/VLOOKUP(DATE(YEAR(Kreditvækst[[#This Row],[Dato]])-1,MONTH(Kreditvækst[[#This Row],[Dato]])+1,1)-1,Kreditvækst[[Dato]:[Udlån til husholdninger (mia. kr.)]],4,FALSE)-1)*100,NA())</f>
        <v>-0.73515013068291557</v>
      </c>
    </row>
    <row r="415" spans="1:7" hidden="1" x14ac:dyDescent="0.25">
      <c r="A415" s="3">
        <v>41790</v>
      </c>
      <c r="B415" s="4"/>
      <c r="C415" s="4">
        <v>1015.9689746931438</v>
      </c>
      <c r="D415" s="4">
        <v>2309.7555852631053</v>
      </c>
      <c r="E415" s="4"/>
      <c r="F415" s="4">
        <f>IFERROR((Kreditvækst[[#This Row],[Udlån til erhverv (mia. kr.)]]/VLOOKUP(DATE(YEAR(Kreditvækst[[#This Row],[Dato]])-1,MONTH(Kreditvækst[[#This Row],[Dato]])+1,1)-1,Kreditvækst[[Dato]:[Udlån til erhverv (mia. kr.)]],3,FALSE)-1)*100,NA())</f>
        <v>0.63834930587318706</v>
      </c>
      <c r="G415" s="4">
        <f>IFERROR((Kreditvækst[[#This Row],[Udlån til husholdninger (mia. kr.)]]/VLOOKUP(DATE(YEAR(Kreditvækst[[#This Row],[Dato]])-1,MONTH(Kreditvækst[[#This Row],[Dato]])+1,1)-1,Kreditvækst[[Dato]:[Udlån til husholdninger (mia. kr.)]],4,FALSE)-1)*100,NA())</f>
        <v>-0.72219965694013677</v>
      </c>
    </row>
    <row r="416" spans="1:7" x14ac:dyDescent="0.25">
      <c r="A416" s="3">
        <v>41820</v>
      </c>
      <c r="B416" s="4">
        <v>259.57335762705486</v>
      </c>
      <c r="C416" s="4">
        <v>1016.3238367206609</v>
      </c>
      <c r="D416" s="4">
        <v>2315.0000812867888</v>
      </c>
      <c r="E416" s="4">
        <f>IF(ISNUMBER(Kreditvækst[[#This Row],[Udlån/BNP (pct. af BNP)]]),IFERROR((Kreditvækst[[#This Row],[Udlån/BNP (pct. af BNP)]]/VLOOKUP(DATE(YEAR(Kreditvækst[[#This Row],[Dato]])-1,MONTH(Kreditvækst[[#This Row],[Dato]]),DAY(Kreditvækst[[#This Row],[Dato]])),Kreditvækst[[#All],[Dato]:[Udlån/BNP (pct. af BNP)]],2,FALSE)-1)*100,NA()),NA())</f>
        <v>-4.1172506566433782</v>
      </c>
      <c r="F416" s="4">
        <f>IFERROR((Kreditvækst[[#This Row],[Udlån til erhverv (mia. kr.)]]/VLOOKUP(DATE(YEAR(Kreditvækst[[#This Row],[Dato]])-1,MONTH(Kreditvækst[[#This Row],[Dato]])+1,1)-1,Kreditvækst[[Dato]:[Udlån til erhverv (mia. kr.)]],3,FALSE)-1)*100,NA())</f>
        <v>0.73590203112230412</v>
      </c>
      <c r="G416" s="4">
        <f>IFERROR((Kreditvækst[[#This Row],[Udlån til husholdninger (mia. kr.)]]/VLOOKUP(DATE(YEAR(Kreditvækst[[#This Row],[Dato]])-1,MONTH(Kreditvækst[[#This Row],[Dato]])+1,1)-1,Kreditvækst[[Dato]:[Udlån til husholdninger (mia. kr.)]],4,FALSE)-1)*100,NA())</f>
        <v>-0.61143673721059111</v>
      </c>
    </row>
    <row r="417" spans="1:7" hidden="1" x14ac:dyDescent="0.25">
      <c r="A417" s="3">
        <v>41851</v>
      </c>
      <c r="B417" s="4"/>
      <c r="C417" s="4">
        <v>1006.0223499427309</v>
      </c>
      <c r="D417" s="4">
        <v>2314.8442779419988</v>
      </c>
      <c r="E417" s="4"/>
      <c r="F417" s="4">
        <f>IFERROR((Kreditvækst[[#This Row],[Udlån til erhverv (mia. kr.)]]/VLOOKUP(DATE(YEAR(Kreditvækst[[#This Row],[Dato]])-1,MONTH(Kreditvækst[[#This Row],[Dato]])+1,1)-1,Kreditvækst[[Dato]:[Udlån til erhverv (mia. kr.)]],3,FALSE)-1)*100,NA())</f>
        <v>0.88450957291064114</v>
      </c>
      <c r="G417" s="4">
        <f>IFERROR((Kreditvækst[[#This Row],[Udlån til husholdninger (mia. kr.)]]/VLOOKUP(DATE(YEAR(Kreditvækst[[#This Row],[Dato]])-1,MONTH(Kreditvækst[[#This Row],[Dato]])+1,1)-1,Kreditvækst[[Dato]:[Udlån til husholdninger (mia. kr.)]],4,FALSE)-1)*100,NA())</f>
        <v>-0.56511818329511021</v>
      </c>
    </row>
    <row r="418" spans="1:7" hidden="1" x14ac:dyDescent="0.25">
      <c r="A418" s="3">
        <v>41882</v>
      </c>
      <c r="B418" s="4"/>
      <c r="C418" s="4">
        <v>1011.955161104901</v>
      </c>
      <c r="D418" s="4">
        <v>2316.0704469098791</v>
      </c>
      <c r="E418" s="4"/>
      <c r="F418" s="4">
        <f>IFERROR((Kreditvækst[[#This Row],[Udlån til erhverv (mia. kr.)]]/VLOOKUP(DATE(YEAR(Kreditvækst[[#This Row],[Dato]])-1,MONTH(Kreditvækst[[#This Row],[Dato]])+1,1)-1,Kreditvækst[[Dato]:[Udlån til erhverv (mia. kr.)]],3,FALSE)-1)*100,NA())</f>
        <v>0.55750529432196938</v>
      </c>
      <c r="G418" s="4">
        <f>IFERROR((Kreditvækst[[#This Row],[Udlån til husholdninger (mia. kr.)]]/VLOOKUP(DATE(YEAR(Kreditvækst[[#This Row],[Dato]])-1,MONTH(Kreditvækst[[#This Row],[Dato]])+1,1)-1,Kreditvækst[[Dato]:[Udlån til husholdninger (mia. kr.)]],4,FALSE)-1)*100,NA())</f>
        <v>-0.41408399323108469</v>
      </c>
    </row>
    <row r="419" spans="1:7" x14ac:dyDescent="0.25">
      <c r="A419" s="3">
        <v>41912</v>
      </c>
      <c r="B419" s="4">
        <v>265.3825088581408</v>
      </c>
      <c r="C419" s="4">
        <v>1017.9423013723945</v>
      </c>
      <c r="D419" s="4">
        <v>2321.4232026417521</v>
      </c>
      <c r="E419" s="4">
        <f>IF(ISNUMBER(Kreditvækst[[#This Row],[Udlån/BNP (pct. af BNP)]]),IFERROR((Kreditvækst[[#This Row],[Udlån/BNP (pct. af BNP)]]/VLOOKUP(DATE(YEAR(Kreditvækst[[#This Row],[Dato]])-1,MONTH(Kreditvækst[[#This Row],[Dato]]),DAY(Kreditvækst[[#This Row],[Dato]])),Kreditvækst[[#All],[Dato]:[Udlån/BNP (pct. af BNP)]],2,FALSE)-1)*100,NA()),NA())</f>
        <v>-1.4034631002596387</v>
      </c>
      <c r="F419" s="4">
        <f>IFERROR((Kreditvækst[[#This Row],[Udlån til erhverv (mia. kr.)]]/VLOOKUP(DATE(YEAR(Kreditvækst[[#This Row],[Dato]])-1,MONTH(Kreditvækst[[#This Row],[Dato]])+1,1)-1,Kreditvækst[[Dato]:[Udlån til erhverv (mia. kr.)]],3,FALSE)-1)*100,NA())</f>
        <v>0.57140933105908065</v>
      </c>
      <c r="G419" s="4">
        <f>IFERROR((Kreditvækst[[#This Row],[Udlån til husholdninger (mia. kr.)]]/VLOOKUP(DATE(YEAR(Kreditvækst[[#This Row],[Dato]])-1,MONTH(Kreditvækst[[#This Row],[Dato]])+1,1)-1,Kreditvækst[[Dato]:[Udlån til husholdninger (mia. kr.)]],4,FALSE)-1)*100,NA())</f>
        <v>-0.35704516902346217</v>
      </c>
    </row>
    <row r="420" spans="1:7" hidden="1" x14ac:dyDescent="0.25">
      <c r="A420" s="3">
        <v>41943</v>
      </c>
      <c r="B420" s="4"/>
      <c r="C420" s="4">
        <v>1016.2363800344524</v>
      </c>
      <c r="D420" s="4">
        <v>2319.7662444096622</v>
      </c>
      <c r="E420" s="4"/>
      <c r="F420" s="4">
        <f>IFERROR((Kreditvækst[[#This Row],[Udlån til erhverv (mia. kr.)]]/VLOOKUP(DATE(YEAR(Kreditvækst[[#This Row],[Dato]])-1,MONTH(Kreditvækst[[#This Row],[Dato]])+1,1)-1,Kreditvækst[[Dato]:[Udlån til erhverv (mia. kr.)]],3,FALSE)-1)*100,NA())</f>
        <v>1.369627032386922</v>
      </c>
      <c r="G420" s="4">
        <f>IFERROR((Kreditvækst[[#This Row],[Udlån til husholdninger (mia. kr.)]]/VLOOKUP(DATE(YEAR(Kreditvækst[[#This Row],[Dato]])-1,MONTH(Kreditvækst[[#This Row],[Dato]])+1,1)-1,Kreditvækst[[Dato]:[Udlån til husholdninger (mia. kr.)]],4,FALSE)-1)*100,NA())</f>
        <v>-0.26018755104755265</v>
      </c>
    </row>
    <row r="421" spans="1:7" hidden="1" x14ac:dyDescent="0.25">
      <c r="A421" s="3">
        <v>41973</v>
      </c>
      <c r="B421" s="4"/>
      <c r="C421" s="4">
        <v>1019.0805860710634</v>
      </c>
      <c r="D421" s="4">
        <v>2318.4595977462623</v>
      </c>
      <c r="E421" s="4"/>
      <c r="F421" s="4">
        <f>IFERROR((Kreditvækst[[#This Row],[Udlån til erhverv (mia. kr.)]]/VLOOKUP(DATE(YEAR(Kreditvækst[[#This Row],[Dato]])-1,MONTH(Kreditvækst[[#This Row],[Dato]])+1,1)-1,Kreditvækst[[Dato]:[Udlån til erhverv (mia. kr.)]],3,FALSE)-1)*100,NA())</f>
        <v>1.1874761246604582</v>
      </c>
      <c r="G421" s="4">
        <f>IFERROR((Kreditvækst[[#This Row],[Udlån til husholdninger (mia. kr.)]]/VLOOKUP(DATE(YEAR(Kreditvækst[[#This Row],[Dato]])-1,MONTH(Kreditvækst[[#This Row],[Dato]])+1,1)-1,Kreditvækst[[Dato]:[Udlån til husholdninger (mia. kr.)]],4,FALSE)-1)*100,NA())</f>
        <v>-0.49547655744541785</v>
      </c>
    </row>
    <row r="422" spans="1:7" x14ac:dyDescent="0.25">
      <c r="A422" s="3">
        <v>42004</v>
      </c>
      <c r="B422" s="4">
        <v>264.59256916631347</v>
      </c>
      <c r="C422" s="4">
        <v>1023.3404996053608</v>
      </c>
      <c r="D422" s="4">
        <v>2329.5564261477989</v>
      </c>
      <c r="E422" s="4">
        <f>IF(ISNUMBER(Kreditvækst[[#This Row],[Udlån/BNP (pct. af BNP)]]),IFERROR((Kreditvækst[[#This Row],[Udlån/BNP (pct. af BNP)]]/VLOOKUP(DATE(YEAR(Kreditvækst[[#This Row],[Dato]])-1,MONTH(Kreditvækst[[#This Row],[Dato]]),DAY(Kreditvækst[[#This Row],[Dato]])),Kreditvækst[[#All],[Dato]:[Udlån/BNP (pct. af BNP)]],2,FALSE)-1)*100,NA()),NA())</f>
        <v>0.90232811283161851</v>
      </c>
      <c r="F422" s="4">
        <f>IFERROR((Kreditvækst[[#This Row],[Udlån til erhverv (mia. kr.)]]/VLOOKUP(DATE(YEAR(Kreditvækst[[#This Row],[Dato]])-1,MONTH(Kreditvækst[[#This Row],[Dato]])+1,1)-1,Kreditvækst[[Dato]:[Udlån til erhverv (mia. kr.)]],3,FALSE)-1)*100,NA())</f>
        <v>1.5047957548044666</v>
      </c>
      <c r="G422" s="4">
        <f>IFERROR((Kreditvækst[[#This Row],[Udlån til husholdninger (mia. kr.)]]/VLOOKUP(DATE(YEAR(Kreditvækst[[#This Row],[Dato]])-1,MONTH(Kreditvækst[[#This Row],[Dato]])+1,1)-1,Kreditvækst[[Dato]:[Udlån til husholdninger (mia. kr.)]],4,FALSE)-1)*100,NA())</f>
        <v>-0.12241999549412741</v>
      </c>
    </row>
    <row r="423" spans="1:7" hidden="1" x14ac:dyDescent="0.25">
      <c r="A423" s="3">
        <v>42035</v>
      </c>
      <c r="B423" s="4"/>
      <c r="C423" s="4">
        <v>1019.6351764331997</v>
      </c>
      <c r="D423" s="4">
        <v>2314.978156439759</v>
      </c>
      <c r="E423" s="4"/>
      <c r="F423" s="4">
        <f>IFERROR((Kreditvækst[[#This Row],[Udlån til erhverv (mia. kr.)]]/VLOOKUP(DATE(YEAR(Kreditvækst[[#This Row],[Dato]])-1,MONTH(Kreditvækst[[#This Row],[Dato]])+1,1)-1,Kreditvækst[[Dato]:[Udlån til erhverv (mia. kr.)]],3,FALSE)-1)*100,NA())</f>
        <v>1.3002529380376382</v>
      </c>
      <c r="G423" s="4">
        <f>IFERROR((Kreditvækst[[#This Row],[Udlån til husholdninger (mia. kr.)]]/VLOOKUP(DATE(YEAR(Kreditvækst[[#This Row],[Dato]])-1,MONTH(Kreditvækst[[#This Row],[Dato]])+1,1)-1,Kreditvækst[[Dato]:[Udlån til husholdninger (mia. kr.)]],4,FALSE)-1)*100,NA())</f>
        <v>-8.3173057828533903E-2</v>
      </c>
    </row>
    <row r="424" spans="1:7" hidden="1" x14ac:dyDescent="0.25">
      <c r="A424" s="3">
        <v>42063</v>
      </c>
      <c r="B424" s="4"/>
      <c r="C424" s="4">
        <v>1017.3925191852798</v>
      </c>
      <c r="D424" s="4">
        <v>2317.0780949359087</v>
      </c>
      <c r="E424" s="4"/>
      <c r="F424" s="4">
        <f>IFERROR((Kreditvækst[[#This Row],[Udlån til erhverv (mia. kr.)]]/VLOOKUP(DATE(YEAR(Kreditvækst[[#This Row],[Dato]])-1,MONTH(Kreditvækst[[#This Row],[Dato]])+1,1)-1,Kreditvækst[[Dato]:[Udlån til erhverv (mia. kr.)]],3,FALSE)-1)*100,NA())</f>
        <v>1.1141140833095031</v>
      </c>
      <c r="G424" s="4">
        <f>IFERROR((Kreditvækst[[#This Row],[Udlån til husholdninger (mia. kr.)]]/VLOOKUP(DATE(YEAR(Kreditvækst[[#This Row],[Dato]])-1,MONTH(Kreditvækst[[#This Row],[Dato]])+1,1)-1,Kreditvækst[[Dato]:[Udlån til husholdninger (mia. kr.)]],4,FALSE)-1)*100,NA())</f>
        <v>2.8117737272825849E-2</v>
      </c>
    </row>
    <row r="425" spans="1:7" x14ac:dyDescent="0.25">
      <c r="A425" s="3">
        <v>42094</v>
      </c>
      <c r="B425" s="4">
        <v>265.31656183189386</v>
      </c>
      <c r="C425" s="4">
        <v>1029.2679202304926</v>
      </c>
      <c r="D425" s="4">
        <v>2326.4843667076143</v>
      </c>
      <c r="E425" s="4">
        <f>IF(ISNUMBER(Kreditvækst[[#This Row],[Udlån/BNP (pct. af BNP)]]),IFERROR((Kreditvækst[[#This Row],[Udlån/BNP (pct. af BNP)]]/VLOOKUP(DATE(YEAR(Kreditvækst[[#This Row],[Dato]])-1,MONTH(Kreditvækst[[#This Row],[Dato]]),DAY(Kreditvækst[[#This Row],[Dato]])),Kreditvækst[[#All],[Dato]:[Udlån/BNP (pct. af BNP)]],2,FALSE)-1)*100,NA()),NA())</f>
        <v>1.3665633613351602</v>
      </c>
      <c r="F425" s="4">
        <f>IFERROR((Kreditvækst[[#This Row],[Udlån til erhverv (mia. kr.)]]/VLOOKUP(DATE(YEAR(Kreditvækst[[#This Row],[Dato]])-1,MONTH(Kreditvækst[[#This Row],[Dato]])+1,1)-1,Kreditvækst[[Dato]:[Udlån til erhverv (mia. kr.)]],3,FALSE)-1)*100,NA())</f>
        <v>0.53445332130233059</v>
      </c>
      <c r="G425" s="4">
        <f>IFERROR((Kreditvækst[[#This Row],[Udlån til husholdninger (mia. kr.)]]/VLOOKUP(DATE(YEAR(Kreditvækst[[#This Row],[Dato]])-1,MONTH(Kreditvækst[[#This Row],[Dato]])+1,1)-1,Kreditvækst[[Dato]:[Udlån til husholdninger (mia. kr.)]],4,FALSE)-1)*100,NA())</f>
        <v>0.34398130334762911</v>
      </c>
    </row>
    <row r="426" spans="1:7" hidden="1" x14ac:dyDescent="0.25">
      <c r="A426" s="3">
        <v>42124</v>
      </c>
      <c r="B426" s="4"/>
      <c r="C426" s="4">
        <v>1030.4048711293626</v>
      </c>
      <c r="D426" s="4">
        <v>2323.0729759183641</v>
      </c>
      <c r="E426" s="4"/>
      <c r="F426" s="4">
        <f>IFERROR((Kreditvækst[[#This Row],[Udlån til erhverv (mia. kr.)]]/VLOOKUP(DATE(YEAR(Kreditvækst[[#This Row],[Dato]])-1,MONTH(Kreditvækst[[#This Row],[Dato]])+1,1)-1,Kreditvækst[[Dato]:[Udlån til erhverv (mia. kr.)]],3,FALSE)-1)*100,NA())</f>
        <v>1.0307779384132854</v>
      </c>
      <c r="G426" s="4">
        <f>IFERROR((Kreditvækst[[#This Row],[Udlån til husholdninger (mia. kr.)]]/VLOOKUP(DATE(YEAR(Kreditvækst[[#This Row],[Dato]])-1,MONTH(Kreditvækst[[#This Row],[Dato]])+1,1)-1,Kreditvækst[[Dato]:[Udlån til husholdninger (mia. kr.)]],4,FALSE)-1)*100,NA())</f>
        <v>0.59444425033892134</v>
      </c>
    </row>
    <row r="427" spans="1:7" hidden="1" x14ac:dyDescent="0.25">
      <c r="A427" s="3">
        <v>42155</v>
      </c>
      <c r="B427" s="4"/>
      <c r="C427" s="4">
        <v>1030.1776424695827</v>
      </c>
      <c r="D427" s="4">
        <v>2326.0874055933141</v>
      </c>
      <c r="E427" s="4"/>
      <c r="F427" s="4">
        <f>IFERROR((Kreditvækst[[#This Row],[Udlån til erhverv (mia. kr.)]]/VLOOKUP(DATE(YEAR(Kreditvækst[[#This Row],[Dato]])-1,MONTH(Kreditvækst[[#This Row],[Dato]])+1,1)-1,Kreditvækst[[Dato]:[Udlån til erhverv (mia. kr.)]],3,FALSE)-1)*100,NA())</f>
        <v>1.3985336295067929</v>
      </c>
      <c r="G427" s="4">
        <f>IFERROR((Kreditvækst[[#This Row],[Udlån til husholdninger (mia. kr.)]]/VLOOKUP(DATE(YEAR(Kreditvækst[[#This Row],[Dato]])-1,MONTH(Kreditvækst[[#This Row],[Dato]])+1,1)-1,Kreditvækst[[Dato]:[Udlån til husholdninger (mia. kr.)]],4,FALSE)-1)*100,NA())</f>
        <v>0.70708002328949693</v>
      </c>
    </row>
    <row r="428" spans="1:7" x14ac:dyDescent="0.25">
      <c r="A428" s="3">
        <v>42185</v>
      </c>
      <c r="B428" s="4">
        <v>262.2189968065764</v>
      </c>
      <c r="C428" s="4">
        <v>1031.3832516564603</v>
      </c>
      <c r="D428" s="4">
        <v>2335.1244866080228</v>
      </c>
      <c r="E428" s="4">
        <f>IF(ISNUMBER(Kreditvækst[[#This Row],[Udlån/BNP (pct. af BNP)]]),IFERROR((Kreditvækst[[#This Row],[Udlån/BNP (pct. af BNP)]]/VLOOKUP(DATE(YEAR(Kreditvækst[[#This Row],[Dato]])-1,MONTH(Kreditvækst[[#This Row],[Dato]]),DAY(Kreditvækst[[#This Row],[Dato]])),Kreditvækst[[#All],[Dato]:[Udlån/BNP (pct. af BNP)]],2,FALSE)-1)*100,NA()),NA())</f>
        <v>1.0192260113700558</v>
      </c>
      <c r="F428" s="4">
        <f>IFERROR((Kreditvækst[[#This Row],[Udlån til erhverv (mia. kr.)]]/VLOOKUP(DATE(YEAR(Kreditvækst[[#This Row],[Dato]])-1,MONTH(Kreditvækst[[#This Row],[Dato]])+1,1)-1,Kreditvækst[[Dato]:[Udlån til erhverv (mia. kr.)]],3,FALSE)-1)*100,NA())</f>
        <v>1.4817535899178669</v>
      </c>
      <c r="G428" s="4">
        <f>IFERROR((Kreditvækst[[#This Row],[Udlån til husholdninger (mia. kr.)]]/VLOOKUP(DATE(YEAR(Kreditvækst[[#This Row],[Dato]])-1,MONTH(Kreditvækst[[#This Row],[Dato]])+1,1)-1,Kreditvækst[[Dato]:[Udlån til husholdninger (mia. kr.)]],4,FALSE)-1)*100,NA())</f>
        <v>0.86930473497210947</v>
      </c>
    </row>
    <row r="429" spans="1:7" hidden="1" x14ac:dyDescent="0.25">
      <c r="A429" s="3">
        <v>42216</v>
      </c>
      <c r="B429" s="4"/>
      <c r="C429" s="4">
        <v>1020.0107020967412</v>
      </c>
      <c r="D429" s="4">
        <v>2338.7712485333823</v>
      </c>
      <c r="E429" s="4"/>
      <c r="F429" s="4">
        <f>IFERROR((Kreditvækst[[#This Row],[Udlån til erhverv (mia. kr.)]]/VLOOKUP(DATE(YEAR(Kreditvækst[[#This Row],[Dato]])-1,MONTH(Kreditvækst[[#This Row],[Dato]])+1,1)-1,Kreditvækst[[Dato]:[Udlån til erhverv (mia. kr.)]],3,FALSE)-1)*100,NA())</f>
        <v>1.3904613704463609</v>
      </c>
      <c r="G429" s="4">
        <f>IFERROR((Kreditvækst[[#This Row],[Udlån til husholdninger (mia. kr.)]]/VLOOKUP(DATE(YEAR(Kreditvækst[[#This Row],[Dato]])-1,MONTH(Kreditvækst[[#This Row],[Dato]])+1,1)-1,Kreditvækst[[Dato]:[Udlån til husholdninger (mia. kr.)]],4,FALSE)-1)*100,NA())</f>
        <v>1.0336319734066679</v>
      </c>
    </row>
    <row r="430" spans="1:7" hidden="1" x14ac:dyDescent="0.25">
      <c r="A430" s="3">
        <v>42247</v>
      </c>
      <c r="B430" s="4"/>
      <c r="C430" s="4">
        <v>1026.9734834955311</v>
      </c>
      <c r="D430" s="4">
        <v>2340.0094738698926</v>
      </c>
      <c r="E430" s="4"/>
      <c r="F430" s="4">
        <f>IFERROR((Kreditvækst[[#This Row],[Udlån til erhverv (mia. kr.)]]/VLOOKUP(DATE(YEAR(Kreditvækst[[#This Row],[Dato]])-1,MONTH(Kreditvækst[[#This Row],[Dato]])+1,1)-1,Kreditvækst[[Dato]:[Udlån til erhverv (mia. kr.)]],3,FALSE)-1)*100,NA())</f>
        <v>1.4840897075155457</v>
      </c>
      <c r="G430" s="4">
        <f>IFERROR((Kreditvækst[[#This Row],[Udlån til husholdninger (mia. kr.)]]/VLOOKUP(DATE(YEAR(Kreditvækst[[#This Row],[Dato]])-1,MONTH(Kreditvækst[[#This Row],[Dato]])+1,1)-1,Kreditvækst[[Dato]:[Udlån til husholdninger (mia. kr.)]],4,FALSE)-1)*100,NA())</f>
        <v>1.033605302980023</v>
      </c>
    </row>
    <row r="431" spans="1:7" x14ac:dyDescent="0.25">
      <c r="A431" s="3">
        <v>42277</v>
      </c>
      <c r="B431" s="4">
        <v>265.21899201641975</v>
      </c>
      <c r="C431" s="4">
        <v>1028.1652524593992</v>
      </c>
      <c r="D431" s="4">
        <v>2344.4504879031515</v>
      </c>
      <c r="E431" s="4">
        <f>IF(ISNUMBER(Kreditvækst[[#This Row],[Udlån/BNP (pct. af BNP)]]),IFERROR((Kreditvækst[[#This Row],[Udlån/BNP (pct. af BNP)]]/VLOOKUP(DATE(YEAR(Kreditvækst[[#This Row],[Dato]])-1,MONTH(Kreditvækst[[#This Row],[Dato]]),DAY(Kreditvækst[[#This Row],[Dato]])),Kreditvækst[[#All],[Dato]:[Udlån/BNP (pct. af BNP)]],2,FALSE)-1)*100,NA()),NA())</f>
        <v>-6.1615530889591597E-2</v>
      </c>
      <c r="F431" s="4">
        <f>IFERROR((Kreditvækst[[#This Row],[Udlån til erhverv (mia. kr.)]]/VLOOKUP(DATE(YEAR(Kreditvækst[[#This Row],[Dato]])-1,MONTH(Kreditvækst[[#This Row],[Dato]])+1,1)-1,Kreditvækst[[Dato]:[Udlån til erhverv (mia. kr.)]],3,FALSE)-1)*100,NA())</f>
        <v>1.0042760845307308</v>
      </c>
      <c r="G431" s="4">
        <f>IFERROR((Kreditvækst[[#This Row],[Udlån til husholdninger (mia. kr.)]]/VLOOKUP(DATE(YEAR(Kreditvækst[[#This Row],[Dato]])-1,MONTH(Kreditvækst[[#This Row],[Dato]])+1,1)-1,Kreditvækst[[Dato]:[Udlån til husholdninger (mia. kr.)]],4,FALSE)-1)*100,NA())</f>
        <v>0.99194688995933866</v>
      </c>
    </row>
    <row r="432" spans="1:7" hidden="1" x14ac:dyDescent="0.25">
      <c r="A432" s="3">
        <v>42308</v>
      </c>
      <c r="B432" s="4"/>
      <c r="C432" s="4">
        <v>1026.5796670190293</v>
      </c>
      <c r="D432" s="4">
        <v>2342.5968994940713</v>
      </c>
      <c r="E432" s="4"/>
      <c r="F432" s="4">
        <f>IFERROR((Kreditvækst[[#This Row],[Udlån til erhverv (mia. kr.)]]/VLOOKUP(DATE(YEAR(Kreditvækst[[#This Row],[Dato]])-1,MONTH(Kreditvækst[[#This Row],[Dato]])+1,1)-1,Kreditvækst[[Dato]:[Udlån til erhverv (mia. kr.)]],3,FALSE)-1)*100,NA())</f>
        <v>1.0178032579611251</v>
      </c>
      <c r="G432" s="4">
        <f>IFERROR((Kreditvækst[[#This Row],[Udlån til husholdninger (mia. kr.)]]/VLOOKUP(DATE(YEAR(Kreditvækst[[#This Row],[Dato]])-1,MONTH(Kreditvækst[[#This Row],[Dato]])+1,1)-1,Kreditvækst[[Dato]:[Udlån til husholdninger (mia. kr.)]],4,FALSE)-1)*100,NA())</f>
        <v>0.98417912319519463</v>
      </c>
    </row>
    <row r="433" spans="1:7" hidden="1" x14ac:dyDescent="0.25">
      <c r="A433" s="3">
        <v>42338</v>
      </c>
      <c r="B433" s="4"/>
      <c r="C433" s="4">
        <v>1031.7930303857593</v>
      </c>
      <c r="D433" s="4">
        <v>2340.2656872290113</v>
      </c>
      <c r="E433" s="4"/>
      <c r="F433" s="4">
        <f>IFERROR((Kreditvækst[[#This Row],[Udlån til erhverv (mia. kr.)]]/VLOOKUP(DATE(YEAR(Kreditvækst[[#This Row],[Dato]])-1,MONTH(Kreditvækst[[#This Row],[Dato]])+1,1)-1,Kreditvækst[[Dato]:[Udlån til erhverv (mia. kr.)]],3,FALSE)-1)*100,NA())</f>
        <v>1.2474424975268184</v>
      </c>
      <c r="G433" s="4">
        <f>IFERROR((Kreditvækst[[#This Row],[Udlån til husholdninger (mia. kr.)]]/VLOOKUP(DATE(YEAR(Kreditvækst[[#This Row],[Dato]])-1,MONTH(Kreditvækst[[#This Row],[Dato]])+1,1)-1,Kreditvækst[[Dato]:[Udlån til husholdninger (mia. kr.)]],4,FALSE)-1)*100,NA())</f>
        <v>0.94054213857970304</v>
      </c>
    </row>
    <row r="434" spans="1:7" x14ac:dyDescent="0.25">
      <c r="A434" s="3">
        <v>42369</v>
      </c>
      <c r="B434" s="4">
        <v>263.75442264500083</v>
      </c>
      <c r="C434" s="4">
        <v>1027.9372216919444</v>
      </c>
      <c r="D434" s="4">
        <v>2346.2587892046313</v>
      </c>
      <c r="E434" s="4">
        <f>IF(ISNUMBER(Kreditvækst[[#This Row],[Udlån/BNP (pct. af BNP)]]),IFERROR((Kreditvækst[[#This Row],[Udlån/BNP (pct. af BNP)]]/VLOOKUP(DATE(YEAR(Kreditvækst[[#This Row],[Dato]])-1,MONTH(Kreditvækst[[#This Row],[Dato]]),DAY(Kreditvækst[[#This Row],[Dato]])),Kreditvækst[[#All],[Dato]:[Udlån/BNP (pct. af BNP)]],2,FALSE)-1)*100,NA()),NA())</f>
        <v>-0.31676873010965112</v>
      </c>
      <c r="F434" s="4">
        <f>IFERROR((Kreditvækst[[#This Row],[Udlån til erhverv (mia. kr.)]]/VLOOKUP(DATE(YEAR(Kreditvækst[[#This Row],[Dato]])-1,MONTH(Kreditvækst[[#This Row],[Dato]])+1,1)-1,Kreditvækst[[Dato]:[Udlån til erhverv (mia. kr.)]],3,FALSE)-1)*100,NA())</f>
        <v>0.44918793777399824</v>
      </c>
      <c r="G434" s="4">
        <f>IFERROR((Kreditvækst[[#This Row],[Udlån til husholdninger (mia. kr.)]]/VLOOKUP(DATE(YEAR(Kreditvækst[[#This Row],[Dato]])-1,MONTH(Kreditvækst[[#This Row],[Dato]])+1,1)-1,Kreditvækst[[Dato]:[Udlån til husholdninger (mia. kr.)]],4,FALSE)-1)*100,NA())</f>
        <v>0.71697611053156418</v>
      </c>
    </row>
    <row r="435" spans="1:7" hidden="1" x14ac:dyDescent="0.25">
      <c r="A435" s="3">
        <v>42400</v>
      </c>
      <c r="B435" s="4"/>
      <c r="C435" s="4">
        <v>1031.4019633414944</v>
      </c>
      <c r="D435" s="4">
        <v>2338.1730328908316</v>
      </c>
      <c r="E435" s="4"/>
      <c r="F435" s="4">
        <f>IFERROR((Kreditvækst[[#This Row],[Udlån til erhverv (mia. kr.)]]/VLOOKUP(DATE(YEAR(Kreditvækst[[#This Row],[Dato]])-1,MONTH(Kreditvækst[[#This Row],[Dato]])+1,1)-1,Kreditvækst[[Dato]:[Udlån til erhverv (mia. kr.)]],3,FALSE)-1)*100,NA())</f>
        <v>1.1540193179148783</v>
      </c>
      <c r="G435" s="4">
        <f>IFERROR((Kreditvækst[[#This Row],[Udlån til husholdninger (mia. kr.)]]/VLOOKUP(DATE(YEAR(Kreditvækst[[#This Row],[Dato]])-1,MONTH(Kreditvækst[[#This Row],[Dato]])+1,1)-1,Kreditvækst[[Dato]:[Udlån til husholdninger (mia. kr.)]],4,FALSE)-1)*100,NA())</f>
        <v>1.0019479616492077</v>
      </c>
    </row>
    <row r="436" spans="1:7" hidden="1" x14ac:dyDescent="0.25">
      <c r="A436" s="3">
        <v>42429</v>
      </c>
      <c r="B436" s="4"/>
      <c r="C436" s="4">
        <v>1034.9876132422344</v>
      </c>
      <c r="D436" s="4">
        <v>2339.5997183556615</v>
      </c>
      <c r="E436" s="4"/>
      <c r="F436" s="4">
        <f>IFERROR((Kreditvækst[[#This Row],[Udlån til erhverv (mia. kr.)]]/VLOOKUP(DATE(YEAR(Kreditvækst[[#This Row],[Dato]])-1,MONTH(Kreditvækst[[#This Row],[Dato]])+1,1)-1,Kreditvækst[[Dato]:[Udlån til erhverv (mia. kr.)]],3,FALSE)-1)*100,NA())</f>
        <v>1.7294302567748998</v>
      </c>
      <c r="G436" s="4">
        <f>IFERROR((Kreditvækst[[#This Row],[Udlån til husholdninger (mia. kr.)]]/VLOOKUP(DATE(YEAR(Kreditvækst[[#This Row],[Dato]])-1,MONTH(Kreditvækst[[#This Row],[Dato]])+1,1)-1,Kreditvækst[[Dato]:[Udlån til husholdninger (mia. kr.)]],4,FALSE)-1)*100,NA())</f>
        <v>0.97198378720919631</v>
      </c>
    </row>
    <row r="437" spans="1:7" x14ac:dyDescent="0.25">
      <c r="A437" s="3">
        <v>42460</v>
      </c>
      <c r="B437" s="4">
        <v>263.26926837468858</v>
      </c>
      <c r="C437" s="4">
        <v>1045.1562218262191</v>
      </c>
      <c r="D437" s="4">
        <v>2343.9384291544748</v>
      </c>
      <c r="E437" s="4">
        <f>IF(ISNUMBER(Kreditvækst[[#This Row],[Udlån/BNP (pct. af BNP)]]),IFERROR((Kreditvækst[[#This Row],[Udlån/BNP (pct. af BNP)]]/VLOOKUP(DATE(YEAR(Kreditvækst[[#This Row],[Dato]])-1,MONTH(Kreditvækst[[#This Row],[Dato]]),DAY(Kreditvækst[[#This Row],[Dato]])),Kreditvækst[[#All],[Dato]:[Udlån/BNP (pct. af BNP)]],2,FALSE)-1)*100,NA()),NA())</f>
        <v>-0.77164178635122926</v>
      </c>
      <c r="F437" s="4">
        <f>IFERROR((Kreditvækst[[#This Row],[Udlån til erhverv (mia. kr.)]]/VLOOKUP(DATE(YEAR(Kreditvækst[[#This Row],[Dato]])-1,MONTH(Kreditvækst[[#This Row],[Dato]])+1,1)-1,Kreditvækst[[Dato]:[Udlån til erhverv (mia. kr.)]],3,FALSE)-1)*100,NA())</f>
        <v>1.5436507136225908</v>
      </c>
      <c r="G437" s="4">
        <f>IFERROR((Kreditvækst[[#This Row],[Udlån til husholdninger (mia. kr.)]]/VLOOKUP(DATE(YEAR(Kreditvækst[[#This Row],[Dato]])-1,MONTH(Kreditvækst[[#This Row],[Dato]])+1,1)-1,Kreditvækst[[Dato]:[Udlån til husholdninger (mia. kr.)]],4,FALSE)-1)*100,NA())</f>
        <v>0.75023338633308789</v>
      </c>
    </row>
    <row r="438" spans="1:7" hidden="1" x14ac:dyDescent="0.25">
      <c r="A438" s="3">
        <v>42490</v>
      </c>
      <c r="B438" s="4"/>
      <c r="C438" s="4">
        <v>1043.257779047957</v>
      </c>
      <c r="D438" s="4">
        <v>2341.7095276751847</v>
      </c>
      <c r="E438" s="4"/>
      <c r="F438" s="4">
        <f>IFERROR((Kreditvækst[[#This Row],[Udlån til erhverv (mia. kr.)]]/VLOOKUP(DATE(YEAR(Kreditvækst[[#This Row],[Dato]])-1,MONTH(Kreditvækst[[#This Row],[Dato]])+1,1)-1,Kreditvækst[[Dato]:[Udlån til erhverv (mia. kr.)]],3,FALSE)-1)*100,NA())</f>
        <v>1.2473648251009495</v>
      </c>
      <c r="G438" s="4">
        <f>IFERROR((Kreditvækst[[#This Row],[Udlån til husholdninger (mia. kr.)]]/VLOOKUP(DATE(YEAR(Kreditvækst[[#This Row],[Dato]])-1,MONTH(Kreditvækst[[#This Row],[Dato]])+1,1)-1,Kreditvækst[[Dato]:[Udlån til husholdninger (mia. kr.)]],4,FALSE)-1)*100,NA())</f>
        <v>0.80223703473856212</v>
      </c>
    </row>
    <row r="439" spans="1:7" hidden="1" x14ac:dyDescent="0.25">
      <c r="A439" s="3">
        <v>42521</v>
      </c>
      <c r="B439" s="4"/>
      <c r="C439" s="4">
        <v>1045.7986156309571</v>
      </c>
      <c r="D439" s="4">
        <v>2341.6245574527247</v>
      </c>
      <c r="E439" s="4"/>
      <c r="F439" s="4">
        <f>IFERROR((Kreditvækst[[#This Row],[Udlån til erhverv (mia. kr.)]]/VLOOKUP(DATE(YEAR(Kreditvækst[[#This Row],[Dato]])-1,MONTH(Kreditvækst[[#This Row],[Dato]])+1,1)-1,Kreditvækst[[Dato]:[Udlån til erhverv (mia. kr.)]],3,FALSE)-1)*100,NA())</f>
        <v>1.5163378156729523</v>
      </c>
      <c r="G439" s="4">
        <f>IFERROR((Kreditvækst[[#This Row],[Udlån til husholdninger (mia. kr.)]]/VLOOKUP(DATE(YEAR(Kreditvækst[[#This Row],[Dato]])-1,MONTH(Kreditvækst[[#This Row],[Dato]])+1,1)-1,Kreditvækst[[Dato]:[Udlån til husholdninger (mia. kr.)]],4,FALSE)-1)*100,NA())</f>
        <v>0.66795219397388639</v>
      </c>
    </row>
    <row r="440" spans="1:7" x14ac:dyDescent="0.25">
      <c r="A440" s="3">
        <v>42551</v>
      </c>
      <c r="B440" s="4">
        <v>263.81521670950474</v>
      </c>
      <c r="C440" s="4">
        <v>1053.2833625647004</v>
      </c>
      <c r="D440" s="4">
        <v>2349.1851561688118</v>
      </c>
      <c r="E440" s="4">
        <f>IF(ISNUMBER(Kreditvækst[[#This Row],[Udlån/BNP (pct. af BNP)]]),IFERROR((Kreditvækst[[#This Row],[Udlån/BNP (pct. af BNP)]]/VLOOKUP(DATE(YEAR(Kreditvækst[[#This Row],[Dato]])-1,MONTH(Kreditvækst[[#This Row],[Dato]]),DAY(Kreditvækst[[#This Row],[Dato]])),Kreditvækst[[#All],[Dato]:[Udlån/BNP (pct. af BNP)]],2,FALSE)-1)*100,NA()),NA())</f>
        <v>0.60873541671955245</v>
      </c>
      <c r="F440" s="4">
        <f>IFERROR((Kreditvækst[[#This Row],[Udlån til erhverv (mia. kr.)]]/VLOOKUP(DATE(YEAR(Kreditvækst[[#This Row],[Dato]])-1,MONTH(Kreditvækst[[#This Row],[Dato]])+1,1)-1,Kreditvækst[[Dato]:[Udlån til erhverv (mia. kr.)]],3,FALSE)-1)*100,NA())</f>
        <v>2.1233727494670118</v>
      </c>
      <c r="G440" s="4">
        <f>IFERROR((Kreditvækst[[#This Row],[Udlån til husholdninger (mia. kr.)]]/VLOOKUP(DATE(YEAR(Kreditvækst[[#This Row],[Dato]])-1,MONTH(Kreditvækst[[#This Row],[Dato]])+1,1)-1,Kreditvækst[[Dato]:[Udlån til husholdninger (mia. kr.)]],4,FALSE)-1)*100,NA())</f>
        <v>0.60213790063130546</v>
      </c>
    </row>
    <row r="441" spans="1:7" hidden="1" x14ac:dyDescent="0.25">
      <c r="A441" s="3">
        <v>42582</v>
      </c>
      <c r="B441" s="4"/>
      <c r="C441" s="4">
        <v>1041.4012594014803</v>
      </c>
      <c r="D441" s="4">
        <v>2350.5497520458116</v>
      </c>
      <c r="E441" s="4"/>
      <c r="F441" s="4">
        <f>IFERROR((Kreditvækst[[#This Row],[Udlån til erhverv (mia. kr.)]]/VLOOKUP(DATE(YEAR(Kreditvækst[[#This Row],[Dato]])-1,MONTH(Kreditvækst[[#This Row],[Dato]])+1,1)-1,Kreditvækst[[Dato]:[Udlån til erhverv (mia. kr.)]],3,FALSE)-1)*100,NA())</f>
        <v>2.0970914580374922</v>
      </c>
      <c r="G441" s="4">
        <f>IFERROR((Kreditvækst[[#This Row],[Udlån til husholdninger (mia. kr.)]]/VLOOKUP(DATE(YEAR(Kreditvækst[[#This Row],[Dato]])-1,MONTH(Kreditvækst[[#This Row],[Dato]])+1,1)-1,Kreditvækst[[Dato]:[Udlån til husholdninger (mia. kr.)]],4,FALSE)-1)*100,NA())</f>
        <v>0.50361930521487519</v>
      </c>
    </row>
    <row r="442" spans="1:7" hidden="1" x14ac:dyDescent="0.25">
      <c r="A442" s="3">
        <v>42613</v>
      </c>
      <c r="B442" s="4"/>
      <c r="C442" s="4">
        <v>1046.2187427544404</v>
      </c>
      <c r="D442" s="4">
        <v>2353.1395581176816</v>
      </c>
      <c r="E442" s="4"/>
      <c r="F442" s="4">
        <f>IFERROR((Kreditvækst[[#This Row],[Udlån til erhverv (mia. kr.)]]/VLOOKUP(DATE(YEAR(Kreditvækst[[#This Row],[Dato]])-1,MONTH(Kreditvækst[[#This Row],[Dato]])+1,1)-1,Kreditvækst[[Dato]:[Udlån til erhverv (mia. kr.)]],3,FALSE)-1)*100,NA())</f>
        <v>1.8739782056887977</v>
      </c>
      <c r="G442" s="4">
        <f>IFERROR((Kreditvækst[[#This Row],[Udlån til husholdninger (mia. kr.)]]/VLOOKUP(DATE(YEAR(Kreditvækst[[#This Row],[Dato]])-1,MONTH(Kreditvækst[[#This Row],[Dato]])+1,1)-1,Kreditvækst[[Dato]:[Udlån til husholdninger (mia. kr.)]],4,FALSE)-1)*100,NA())</f>
        <v>0.56111243968917091</v>
      </c>
    </row>
    <row r="443" spans="1:7" x14ac:dyDescent="0.25">
      <c r="A443" s="3">
        <v>42643</v>
      </c>
      <c r="B443" s="4">
        <v>265.87779047041516</v>
      </c>
      <c r="C443" s="4">
        <v>1053.3543252788697</v>
      </c>
      <c r="D443" s="4">
        <v>2363.3659417257959</v>
      </c>
      <c r="E443" s="4">
        <f>IF(ISNUMBER(Kreditvækst[[#This Row],[Udlån/BNP (pct. af BNP)]]),IFERROR((Kreditvækst[[#This Row],[Udlån/BNP (pct. af BNP)]]/VLOOKUP(DATE(YEAR(Kreditvækst[[#This Row],[Dato]])-1,MONTH(Kreditvækst[[#This Row],[Dato]]),DAY(Kreditvækst[[#This Row],[Dato]])),Kreditvækst[[#All],[Dato]:[Udlån/BNP (pct. af BNP)]],2,FALSE)-1)*100,NA()),NA())</f>
        <v>0.24839791788162646</v>
      </c>
      <c r="F443" s="4">
        <f>IFERROR((Kreditvækst[[#This Row],[Udlån til erhverv (mia. kr.)]]/VLOOKUP(DATE(YEAR(Kreditvækst[[#This Row],[Dato]])-1,MONTH(Kreditvækst[[#This Row],[Dato]])+1,1)-1,Kreditvækst[[Dato]:[Udlån til erhverv (mia. kr.)]],3,FALSE)-1)*100,NA())</f>
        <v>2.4499050866791716</v>
      </c>
      <c r="G443" s="4">
        <f>IFERROR((Kreditvækst[[#This Row],[Udlån til husholdninger (mia. kr.)]]/VLOOKUP(DATE(YEAR(Kreditvækst[[#This Row],[Dato]])-1,MONTH(Kreditvækst[[#This Row],[Dato]])+1,1)-1,Kreditvækst[[Dato]:[Udlån til husholdninger (mia. kr.)]],4,FALSE)-1)*100,NA())</f>
        <v>0.80681822543251513</v>
      </c>
    </row>
    <row r="444" spans="1:7" hidden="1" x14ac:dyDescent="0.25">
      <c r="A444" s="3">
        <v>42674</v>
      </c>
      <c r="B444" s="4"/>
      <c r="C444" s="4">
        <v>1054.4171110273796</v>
      </c>
      <c r="D444" s="4">
        <v>2356.7146424371058</v>
      </c>
      <c r="E444" s="4"/>
      <c r="F444" s="4">
        <f>IFERROR((Kreditvækst[[#This Row],[Udlån til erhverv (mia. kr.)]]/VLOOKUP(DATE(YEAR(Kreditvækst[[#This Row],[Dato]])-1,MONTH(Kreditvækst[[#This Row],[Dato]])+1,1)-1,Kreditvækst[[Dato]:[Udlån til erhverv (mia. kr.)]],3,FALSE)-1)*100,NA())</f>
        <v>2.7116691380791202</v>
      </c>
      <c r="G444" s="4">
        <f>IFERROR((Kreditvækst[[#This Row],[Udlån til husholdninger (mia. kr.)]]/VLOOKUP(DATE(YEAR(Kreditvækst[[#This Row],[Dato]])-1,MONTH(Kreditvækst[[#This Row],[Dato]])+1,1)-1,Kreditvækst[[Dato]:[Udlån til husholdninger (mia. kr.)]],4,FALSE)-1)*100,NA())</f>
        <v>0.60265353147541667</v>
      </c>
    </row>
    <row r="445" spans="1:7" hidden="1" x14ac:dyDescent="0.25">
      <c r="A445" s="3">
        <v>42704</v>
      </c>
      <c r="B445" s="4"/>
      <c r="C445" s="4">
        <v>1058.2659631221495</v>
      </c>
      <c r="D445" s="4">
        <v>2360.8575426517459</v>
      </c>
      <c r="E445" s="4"/>
      <c r="F445" s="4">
        <f>IFERROR((Kreditvækst[[#This Row],[Udlån til erhverv (mia. kr.)]]/VLOOKUP(DATE(YEAR(Kreditvækst[[#This Row],[Dato]])-1,MONTH(Kreditvækst[[#This Row],[Dato]])+1,1)-1,Kreditvækst[[Dato]:[Udlån til erhverv (mia. kr.)]],3,FALSE)-1)*100,NA())</f>
        <v>2.5657212209015068</v>
      </c>
      <c r="G445" s="4">
        <f>IFERROR((Kreditvækst[[#This Row],[Udlån til husholdninger (mia. kr.)]]/VLOOKUP(DATE(YEAR(Kreditvækst[[#This Row],[Dato]])-1,MONTH(Kreditvækst[[#This Row],[Dato]])+1,1)-1,Kreditvækst[[Dato]:[Udlån til husholdninger (mia. kr.)]],4,FALSE)-1)*100,NA())</f>
        <v>0.87989391696445818</v>
      </c>
    </row>
    <row r="446" spans="1:7" x14ac:dyDescent="0.25">
      <c r="A446" s="3">
        <v>42735</v>
      </c>
      <c r="B446" s="4">
        <v>261.21376895539805</v>
      </c>
      <c r="C446" s="4">
        <v>1062.9889593423809</v>
      </c>
      <c r="D446" s="4">
        <v>2365.0663825404549</v>
      </c>
      <c r="E446" s="4">
        <f>IF(ISNUMBER(Kreditvækst[[#This Row],[Udlån/BNP (pct. af BNP)]]),IFERROR((Kreditvækst[[#This Row],[Udlån/BNP (pct. af BNP)]]/VLOOKUP(DATE(YEAR(Kreditvækst[[#This Row],[Dato]])-1,MONTH(Kreditvækst[[#This Row],[Dato]]),DAY(Kreditvækst[[#This Row],[Dato]])),Kreditvækst[[#All],[Dato]:[Udlån/BNP (pct. af BNP)]],2,FALSE)-1)*100,NA()),NA())</f>
        <v>-0.96326486741886708</v>
      </c>
      <c r="F446" s="4">
        <f>IFERROR((Kreditvækst[[#This Row],[Udlån til erhverv (mia. kr.)]]/VLOOKUP(DATE(YEAR(Kreditvækst[[#This Row],[Dato]])-1,MONTH(Kreditvækst[[#This Row],[Dato]])+1,1)-1,Kreditvækst[[Dato]:[Udlån til erhverv (mia. kr.)]],3,FALSE)-1)*100,NA())</f>
        <v>3.4099103438187228</v>
      </c>
      <c r="G446" s="4">
        <f>IFERROR((Kreditvækst[[#This Row],[Udlån til husholdninger (mia. kr.)]]/VLOOKUP(DATE(YEAR(Kreditvækst[[#This Row],[Dato]])-1,MONTH(Kreditvækst[[#This Row],[Dato]])+1,1)-1,Kreditvækst[[Dato]:[Udlån til husholdninger (mia. kr.)]],4,FALSE)-1)*100,NA())</f>
        <v>0.80159927039418211</v>
      </c>
    </row>
    <row r="447" spans="1:7" hidden="1" x14ac:dyDescent="0.25">
      <c r="A447" s="3">
        <v>42766</v>
      </c>
      <c r="B447" s="4"/>
      <c r="C447" s="4">
        <v>1059.4439107768021</v>
      </c>
      <c r="D447" s="4">
        <v>2358.3118924974751</v>
      </c>
      <c r="E447" s="4"/>
      <c r="F447" s="4">
        <f>IFERROR((Kreditvækst[[#This Row],[Udlån til erhverv (mia. kr.)]]/VLOOKUP(DATE(YEAR(Kreditvækst[[#This Row],[Dato]])-1,MONTH(Kreditvækst[[#This Row],[Dato]])+1,1)-1,Kreditvækst[[Dato]:[Udlån til erhverv (mia. kr.)]],3,FALSE)-1)*100,NA())</f>
        <v>2.7188185045196711</v>
      </c>
      <c r="G447" s="4">
        <f>IFERROR((Kreditvækst[[#This Row],[Udlån til husholdninger (mia. kr.)]]/VLOOKUP(DATE(YEAR(Kreditvækst[[#This Row],[Dato]])-1,MONTH(Kreditvækst[[#This Row],[Dato]])+1,1)-1,Kreditvækst[[Dato]:[Udlån til husholdninger (mia. kr.)]],4,FALSE)-1)*100,NA())</f>
        <v>0.86130749620974001</v>
      </c>
    </row>
    <row r="448" spans="1:7" hidden="1" x14ac:dyDescent="0.25">
      <c r="A448" s="3">
        <v>42794</v>
      </c>
      <c r="B448" s="4"/>
      <c r="C448" s="4">
        <v>1064.871839444291</v>
      </c>
      <c r="D448" s="4">
        <v>2360.245045525945</v>
      </c>
      <c r="E448" s="4"/>
      <c r="F448" s="4">
        <f>IFERROR((Kreditvækst[[#This Row],[Udlån til erhverv (mia. kr.)]]/VLOOKUP(DATE(YEAR(Kreditvækst[[#This Row],[Dato]])-1,MONTH(Kreditvækst[[#This Row],[Dato]])+1,1)-1,Kreditvækst[[Dato]:[Udlån til erhverv (mia. kr.)]],3,FALSE)-1)*100,NA())</f>
        <v>2.887399406495339</v>
      </c>
      <c r="G448" s="4">
        <f>IFERROR((Kreditvækst[[#This Row],[Udlån til husholdninger (mia. kr.)]]/VLOOKUP(DATE(YEAR(Kreditvækst[[#This Row],[Dato]])-1,MONTH(Kreditvækst[[#This Row],[Dato]])+1,1)-1,Kreditvækst[[Dato]:[Udlån til husholdninger (mia. kr.)]],4,FALSE)-1)*100,NA())</f>
        <v>0.88242988782687437</v>
      </c>
    </row>
    <row r="449" spans="1:7" x14ac:dyDescent="0.25">
      <c r="A449" s="3">
        <v>42825</v>
      </c>
      <c r="B449" s="4">
        <v>257.91593398843389</v>
      </c>
      <c r="C449" s="4">
        <v>1095.8429144016045</v>
      </c>
      <c r="D449" s="4">
        <v>2367.1106714115917</v>
      </c>
      <c r="E449" s="4">
        <f>IF(ISNUMBER(Kreditvækst[[#This Row],[Udlån/BNP (pct. af BNP)]]),IFERROR((Kreditvækst[[#This Row],[Udlån/BNP (pct. af BNP)]]/VLOOKUP(DATE(YEAR(Kreditvækst[[#This Row],[Dato]])-1,MONTH(Kreditvækst[[#This Row],[Dato]]),DAY(Kreditvækst[[#This Row],[Dato]])),Kreditvækst[[#All],[Dato]:[Udlån/BNP (pct. af BNP)]],2,FALSE)-1)*100,NA()),NA())</f>
        <v>-2.0334064888408276</v>
      </c>
      <c r="F449" s="4">
        <f>IFERROR((Kreditvækst[[#This Row],[Udlån til erhverv (mia. kr.)]]/VLOOKUP(DATE(YEAR(Kreditvækst[[#This Row],[Dato]])-1,MONTH(Kreditvækst[[#This Row],[Dato]])+1,1)-1,Kreditvækst[[Dato]:[Udlån til erhverv (mia. kr.)]],3,FALSE)-1)*100,NA())</f>
        <v>4.8496762031249085</v>
      </c>
      <c r="G449" s="4">
        <f>IFERROR((Kreditvækst[[#This Row],[Udlån til husholdninger (mia. kr.)]]/VLOOKUP(DATE(YEAR(Kreditvækst[[#This Row],[Dato]])-1,MONTH(Kreditvækst[[#This Row],[Dato]])+1,1)-1,Kreditvækst[[Dato]:[Udlån til husholdninger (mia. kr.)]],4,FALSE)-1)*100,NA())</f>
        <v>0.98860285615420818</v>
      </c>
    </row>
    <row r="450" spans="1:7" hidden="1" x14ac:dyDescent="0.25">
      <c r="A450" s="3">
        <v>42855</v>
      </c>
      <c r="B450" s="4"/>
      <c r="C450" s="4">
        <v>1101.6560190826046</v>
      </c>
      <c r="D450" s="4">
        <v>2360.8612582155915</v>
      </c>
      <c r="E450" s="4"/>
      <c r="F450" s="4">
        <f>IFERROR((Kreditvækst[[#This Row],[Udlån til erhverv (mia. kr.)]]/VLOOKUP(DATE(YEAR(Kreditvækst[[#This Row],[Dato]])-1,MONTH(Kreditvækst[[#This Row],[Dato]])+1,1)-1,Kreditvækst[[Dato]:[Udlån til erhverv (mia. kr.)]],3,FALSE)-1)*100,NA())</f>
        <v>5.5976807657202476</v>
      </c>
      <c r="G450" s="4">
        <f>IFERROR((Kreditvækst[[#This Row],[Udlån til husholdninger (mia. kr.)]]/VLOOKUP(DATE(YEAR(Kreditvækst[[#This Row],[Dato]])-1,MONTH(Kreditvækst[[#This Row],[Dato]])+1,1)-1,Kreditvækst[[Dato]:[Udlån til husholdninger (mia. kr.)]],4,FALSE)-1)*100,NA())</f>
        <v>0.81785252671455755</v>
      </c>
    </row>
    <row r="451" spans="1:7" hidden="1" x14ac:dyDescent="0.25">
      <c r="A451" s="3">
        <v>42886</v>
      </c>
      <c r="B451" s="4"/>
      <c r="C451" s="4">
        <v>1096.2038462956045</v>
      </c>
      <c r="D451" s="4">
        <v>2364.0776322055917</v>
      </c>
      <c r="E451" s="4"/>
      <c r="F451" s="4">
        <f>IFERROR((Kreditvækst[[#This Row],[Udlån til erhverv (mia. kr.)]]/VLOOKUP(DATE(YEAR(Kreditvækst[[#This Row],[Dato]])-1,MONTH(Kreditvækst[[#This Row],[Dato]])+1,1)-1,Kreditvækst[[Dato]:[Udlån til erhverv (mia. kr.)]],3,FALSE)-1)*100,NA())</f>
        <v>4.8197836477567702</v>
      </c>
      <c r="G451" s="4">
        <f>IFERROR((Kreditvækst[[#This Row],[Udlån til husholdninger (mia. kr.)]]/VLOOKUP(DATE(YEAR(Kreditvækst[[#This Row],[Dato]])-1,MONTH(Kreditvækst[[#This Row],[Dato]])+1,1)-1,Kreditvækst[[Dato]:[Udlån til husholdninger (mia. kr.)]],4,FALSE)-1)*100,NA())</f>
        <v>0.95886741029449496</v>
      </c>
    </row>
    <row r="452" spans="1:7" x14ac:dyDescent="0.25">
      <c r="A452" s="3">
        <v>42916</v>
      </c>
      <c r="B452" s="4">
        <v>255.5214441708099</v>
      </c>
      <c r="C452" s="4">
        <v>1098.5596487665528</v>
      </c>
      <c r="D452" s="4">
        <v>2373.2737362252374</v>
      </c>
      <c r="E452" s="4">
        <f>IF(ISNUMBER(Kreditvækst[[#This Row],[Udlån/BNP (pct. af BNP)]]),IFERROR((Kreditvækst[[#This Row],[Udlån/BNP (pct. af BNP)]]/VLOOKUP(DATE(YEAR(Kreditvækst[[#This Row],[Dato]])-1,MONTH(Kreditvækst[[#This Row],[Dato]]),DAY(Kreditvækst[[#This Row],[Dato]])),Kreditvækst[[#All],[Dato]:[Udlån/BNP (pct. af BNP)]],2,FALSE)-1)*100,NA()),NA())</f>
        <v>-3.1437809547685713</v>
      </c>
      <c r="F452" s="4">
        <f>IFERROR((Kreditvækst[[#This Row],[Udlån til erhverv (mia. kr.)]]/VLOOKUP(DATE(YEAR(Kreditvækst[[#This Row],[Dato]])-1,MONTH(Kreditvækst[[#This Row],[Dato]])+1,1)-1,Kreditvækst[[Dato]:[Udlån til erhverv (mia. kr.)]],3,FALSE)-1)*100,NA())</f>
        <v>4.2985855289317865</v>
      </c>
      <c r="G452" s="4">
        <f>IFERROR((Kreditvækst[[#This Row],[Udlån til husholdninger (mia. kr.)]]/VLOOKUP(DATE(YEAR(Kreditvækst[[#This Row],[Dato]])-1,MONTH(Kreditvækst[[#This Row],[Dato]])+1,1)-1,Kreditvækst[[Dato]:[Udlån til husholdninger (mia. kr.)]],4,FALSE)-1)*100,NA())</f>
        <v>1.0254015096754054</v>
      </c>
    </row>
    <row r="453" spans="1:7" hidden="1" x14ac:dyDescent="0.25">
      <c r="A453" s="3">
        <v>42947</v>
      </c>
      <c r="B453" s="4"/>
      <c r="C453" s="4">
        <v>1087.4711955125529</v>
      </c>
      <c r="D453" s="4">
        <v>2373.4664745042378</v>
      </c>
      <c r="E453" s="4"/>
      <c r="F453" s="4">
        <f>IFERROR((Kreditvækst[[#This Row],[Udlån til erhverv (mia. kr.)]]/VLOOKUP(DATE(YEAR(Kreditvækst[[#This Row],[Dato]])-1,MONTH(Kreditvækst[[#This Row],[Dato]])+1,1)-1,Kreditvækst[[Dato]:[Udlån til erhverv (mia. kr.)]],3,FALSE)-1)*100,NA())</f>
        <v>4.4238410214282098</v>
      </c>
      <c r="G453" s="4">
        <f>IFERROR((Kreditvækst[[#This Row],[Udlån til husholdninger (mia. kr.)]]/VLOOKUP(DATE(YEAR(Kreditvækst[[#This Row],[Dato]])-1,MONTH(Kreditvækst[[#This Row],[Dato]])+1,1)-1,Kreditvækst[[Dato]:[Udlån til husholdninger (mia. kr.)]],4,FALSE)-1)*100,NA())</f>
        <v>0.97495160178935336</v>
      </c>
    </row>
    <row r="454" spans="1:7" hidden="1" x14ac:dyDescent="0.25">
      <c r="A454" s="3">
        <v>42978</v>
      </c>
      <c r="B454" s="4"/>
      <c r="C454" s="4">
        <v>1095.9899431275528</v>
      </c>
      <c r="D454" s="4">
        <v>2381.1684202472375</v>
      </c>
      <c r="E454" s="4"/>
      <c r="F454" s="4">
        <f>IFERROR((Kreditvækst[[#This Row],[Udlån til erhverv (mia. kr.)]]/VLOOKUP(DATE(YEAR(Kreditvækst[[#This Row],[Dato]])-1,MONTH(Kreditvækst[[#This Row],[Dato]])+1,1)-1,Kreditvækst[[Dato]:[Udlån til erhverv (mia. kr.)]],3,FALSE)-1)*100,NA())</f>
        <v>4.7572461034369296</v>
      </c>
      <c r="G454" s="4">
        <f>IFERROR((Kreditvækst[[#This Row],[Udlån til husholdninger (mia. kr.)]]/VLOOKUP(DATE(YEAR(Kreditvækst[[#This Row],[Dato]])-1,MONTH(Kreditvækst[[#This Row],[Dato]])+1,1)-1,Kreditvækst[[Dato]:[Udlån til husholdninger (mia. kr.)]],4,FALSE)-1)*100,NA())</f>
        <v>1.1911262140345213</v>
      </c>
    </row>
    <row r="455" spans="1:7" x14ac:dyDescent="0.25">
      <c r="A455" s="3">
        <v>43008</v>
      </c>
      <c r="B455" s="4">
        <v>251.92745350764127</v>
      </c>
      <c r="C455" s="4">
        <v>1098.933874879961</v>
      </c>
      <c r="D455" s="4">
        <v>2382.8256187564907</v>
      </c>
      <c r="E455" s="4">
        <f>IF(ISNUMBER(Kreditvækst[[#This Row],[Udlån/BNP (pct. af BNP)]]),IFERROR((Kreditvækst[[#This Row],[Udlån/BNP (pct. af BNP)]]/VLOOKUP(DATE(YEAR(Kreditvækst[[#This Row],[Dato]])-1,MONTH(Kreditvækst[[#This Row],[Dato]]),DAY(Kreditvækst[[#This Row],[Dato]])),Kreditvækst[[#All],[Dato]:[Udlån/BNP (pct. af BNP)]],2,FALSE)-1)*100,NA()),NA())</f>
        <v>-5.2468981850991359</v>
      </c>
      <c r="F455" s="4">
        <f>IFERROR((Kreditvækst[[#This Row],[Udlån til erhverv (mia. kr.)]]/VLOOKUP(DATE(YEAR(Kreditvækst[[#This Row],[Dato]])-1,MONTH(Kreditvækst[[#This Row],[Dato]])+1,1)-1,Kreditvækst[[Dato]:[Udlån til erhverv (mia. kr.)]],3,FALSE)-1)*100,NA())</f>
        <v>4.3270861957133366</v>
      </c>
      <c r="G455" s="4">
        <f>IFERROR((Kreditvækst[[#This Row],[Udlån til husholdninger (mia. kr.)]]/VLOOKUP(DATE(YEAR(Kreditvækst[[#This Row],[Dato]])-1,MONTH(Kreditvækst[[#This Row],[Dato]])+1,1)-1,Kreditvækst[[Dato]:[Udlån til husholdninger (mia. kr.)]],4,FALSE)-1)*100,NA())</f>
        <v>0.82338823146808071</v>
      </c>
    </row>
    <row r="456" spans="1:7" hidden="1" x14ac:dyDescent="0.25">
      <c r="A456" s="3">
        <v>43039</v>
      </c>
      <c r="B456" s="4"/>
      <c r="C456" s="4">
        <v>1098.905481612961</v>
      </c>
      <c r="D456" s="4">
        <v>2379.5922387304904</v>
      </c>
      <c r="E456" s="4"/>
      <c r="F456" s="4">
        <f>IFERROR((Kreditvækst[[#This Row],[Udlån til erhverv (mia. kr.)]]/VLOOKUP(DATE(YEAR(Kreditvækst[[#This Row],[Dato]])-1,MONTH(Kreditvækst[[#This Row],[Dato]])+1,1)-1,Kreditvækst[[Dato]:[Udlån til erhverv (mia. kr.)]],3,FALSE)-1)*100,NA())</f>
        <v>4.2192382995600131</v>
      </c>
      <c r="G456" s="4">
        <f>IFERROR((Kreditvækst[[#This Row],[Udlån til husholdninger (mia. kr.)]]/VLOOKUP(DATE(YEAR(Kreditvækst[[#This Row],[Dato]])-1,MONTH(Kreditvækst[[#This Row],[Dato]])+1,1)-1,Kreditvækst[[Dato]:[Udlån til husholdninger (mia. kr.)]],4,FALSE)-1)*100,NA())</f>
        <v>0.97074104269689876</v>
      </c>
    </row>
    <row r="457" spans="1:7" hidden="1" x14ac:dyDescent="0.25">
      <c r="A457" s="3">
        <v>43069</v>
      </c>
      <c r="B457" s="4"/>
      <c r="C457" s="4">
        <v>1104.7170960089611</v>
      </c>
      <c r="D457" s="4">
        <v>2382.8016386564905</v>
      </c>
      <c r="E457" s="4"/>
      <c r="F457" s="4">
        <f>IFERROR((Kreditvækst[[#This Row],[Udlån til erhverv (mia. kr.)]]/VLOOKUP(DATE(YEAR(Kreditvækst[[#This Row],[Dato]])-1,MONTH(Kreditvækst[[#This Row],[Dato]])+1,1)-1,Kreditvækst[[Dato]:[Udlån til erhverv (mia. kr.)]],3,FALSE)-1)*100,NA())</f>
        <v>4.3893628355738734</v>
      </c>
      <c r="G457" s="4">
        <f>IFERROR((Kreditvækst[[#This Row],[Udlån til husholdninger (mia. kr.)]]/VLOOKUP(DATE(YEAR(Kreditvækst[[#This Row],[Dato]])-1,MONTH(Kreditvækst[[#This Row],[Dato]])+1,1)-1,Kreditvækst[[Dato]:[Udlån til husholdninger (mia. kr.)]],4,FALSE)-1)*100,NA())</f>
        <v>0.92949682936382949</v>
      </c>
    </row>
    <row r="458" spans="1:7" x14ac:dyDescent="0.25">
      <c r="A458" s="3">
        <v>43100</v>
      </c>
      <c r="B458" s="4">
        <v>252.08969674826452</v>
      </c>
      <c r="C458" s="4">
        <v>1088.5745092582404</v>
      </c>
      <c r="D458" s="4">
        <v>2384.9815767925897</v>
      </c>
      <c r="E458" s="4">
        <f>IF(ISNUMBER(Kreditvækst[[#This Row],[Udlån/BNP (pct. af BNP)]]),IFERROR((Kreditvækst[[#This Row],[Udlån/BNP (pct. af BNP)]]/VLOOKUP(DATE(YEAR(Kreditvækst[[#This Row],[Dato]])-1,MONTH(Kreditvækst[[#This Row],[Dato]]),DAY(Kreditvækst[[#This Row],[Dato]])),Kreditvækst[[#All],[Dato]:[Udlån/BNP (pct. af BNP)]],2,FALSE)-1)*100,NA()),NA())</f>
        <v>-3.4929522450600436</v>
      </c>
      <c r="F458" s="4">
        <f>IFERROR((Kreditvækst[[#This Row],[Udlån til erhverv (mia. kr.)]]/VLOOKUP(DATE(YEAR(Kreditvækst[[#This Row],[Dato]])-1,MONTH(Kreditvækst[[#This Row],[Dato]])+1,1)-1,Kreditvækst[[Dato]:[Udlån til erhverv (mia. kr.)]],3,FALSE)-1)*100,NA())</f>
        <v>2.4069440882704907</v>
      </c>
      <c r="G458" s="4">
        <f>IFERROR((Kreditvækst[[#This Row],[Udlån til husholdninger (mia. kr.)]]/VLOOKUP(DATE(YEAR(Kreditvækst[[#This Row],[Dato]])-1,MONTH(Kreditvækst[[#This Row],[Dato]])+1,1)-1,Kreditvækst[[Dato]:[Udlån til husholdninger (mia. kr.)]],4,FALSE)-1)*100,NA())</f>
        <v>0.84205645977439847</v>
      </c>
    </row>
    <row r="459" spans="1:7" hidden="1" x14ac:dyDescent="0.25">
      <c r="A459" s="3">
        <v>43131</v>
      </c>
      <c r="B459" s="4"/>
      <c r="C459" s="4">
        <v>1093.0986583102404</v>
      </c>
      <c r="D459" s="4">
        <v>2383.90473933159</v>
      </c>
      <c r="E459" s="4"/>
      <c r="F459" s="4">
        <f>IFERROR((Kreditvækst[[#This Row],[Udlån til erhverv (mia. kr.)]]/VLOOKUP(DATE(YEAR(Kreditvækst[[#This Row],[Dato]])-1,MONTH(Kreditvækst[[#This Row],[Dato]])+1,1)-1,Kreditvækst[[Dato]:[Udlån til erhverv (mia. kr.)]],3,FALSE)-1)*100,NA())</f>
        <v>3.1766426887820831</v>
      </c>
      <c r="G459" s="4">
        <f>IFERROR((Kreditvækst[[#This Row],[Udlån til husholdninger (mia. kr.)]]/VLOOKUP(DATE(YEAR(Kreditvækst[[#This Row],[Dato]])-1,MONTH(Kreditvækst[[#This Row],[Dato]])+1,1)-1,Kreditvækst[[Dato]:[Udlån til husholdninger (mia. kr.)]],4,FALSE)-1)*100,NA())</f>
        <v>1.0852189193267359</v>
      </c>
    </row>
    <row r="460" spans="1:7" hidden="1" x14ac:dyDescent="0.25">
      <c r="A460" s="3">
        <v>43159</v>
      </c>
      <c r="B460" s="4"/>
      <c r="C460" s="4">
        <v>1106.0931493502403</v>
      </c>
      <c r="D460" s="4">
        <v>2387.45976223559</v>
      </c>
      <c r="E460" s="4"/>
      <c r="F460" s="4">
        <f>IFERROR((Kreditvækst[[#This Row],[Udlån til erhverv (mia. kr.)]]/VLOOKUP(DATE(YEAR(Kreditvækst[[#This Row],[Dato]])-1,MONTH(Kreditvækst[[#This Row],[Dato]])+1,1)-1,Kreditvækst[[Dato]:[Udlån til erhverv (mia. kr.)]],3,FALSE)-1)*100,NA())</f>
        <v>3.8710113629693454</v>
      </c>
      <c r="G460" s="4">
        <f>IFERROR((Kreditvækst[[#This Row],[Udlån til husholdninger (mia. kr.)]]/VLOOKUP(DATE(YEAR(Kreditvækst[[#This Row],[Dato]])-1,MONTH(Kreditvækst[[#This Row],[Dato]])+1,1)-1,Kreditvækst[[Dato]:[Udlån til husholdninger (mia. kr.)]],4,FALSE)-1)*100,NA())</f>
        <v>1.1530462381960316</v>
      </c>
    </row>
    <row r="461" spans="1:7" x14ac:dyDescent="0.25">
      <c r="A461" s="3">
        <v>43190</v>
      </c>
      <c r="B461" s="4">
        <v>252.62759373862397</v>
      </c>
      <c r="C461" s="4">
        <v>1113.518627126527</v>
      </c>
      <c r="D461" s="4">
        <v>2393.0070558205357</v>
      </c>
      <c r="E461" s="4">
        <f>IF(ISNUMBER(Kreditvækst[[#This Row],[Udlån/BNP (pct. af BNP)]]),IFERROR((Kreditvækst[[#This Row],[Udlån/BNP (pct. af BNP)]]/VLOOKUP(DATE(YEAR(Kreditvækst[[#This Row],[Dato]])-1,MONTH(Kreditvækst[[#This Row],[Dato]]),DAY(Kreditvækst[[#This Row],[Dato]])),Kreditvækst[[#All],[Dato]:[Udlån/BNP (pct. af BNP)]],2,FALSE)-1)*100,NA()),NA())</f>
        <v>-2.0504123836129762</v>
      </c>
      <c r="F461" s="4">
        <f>IFERROR((Kreditvækst[[#This Row],[Udlån til erhverv (mia. kr.)]]/VLOOKUP(DATE(YEAR(Kreditvækst[[#This Row],[Dato]])-1,MONTH(Kreditvækst[[#This Row],[Dato]])+1,1)-1,Kreditvækst[[Dato]:[Udlån til erhverv (mia. kr.)]],3,FALSE)-1)*100,NA())</f>
        <v>1.6129786936273094</v>
      </c>
      <c r="G461" s="4">
        <f>IFERROR((Kreditvækst[[#This Row],[Udlån til husholdninger (mia. kr.)]]/VLOOKUP(DATE(YEAR(Kreditvækst[[#This Row],[Dato]])-1,MONTH(Kreditvækst[[#This Row],[Dato]])+1,1)-1,Kreditvækst[[Dato]:[Udlån til husholdninger (mia. kr.)]],4,FALSE)-1)*100,NA())</f>
        <v>1.0940081814383884</v>
      </c>
    </row>
    <row r="462" spans="1:7" hidden="1" x14ac:dyDescent="0.25">
      <c r="A462" s="3">
        <v>43220</v>
      </c>
      <c r="B462" s="4"/>
      <c r="C462" s="4">
        <v>1127.988023944527</v>
      </c>
      <c r="D462" s="4">
        <v>2390.6278648155358</v>
      </c>
      <c r="E462" s="4"/>
      <c r="F462" s="4">
        <f>IFERROR((Kreditvækst[[#This Row],[Udlån til erhverv (mia. kr.)]]/VLOOKUP(DATE(YEAR(Kreditvækst[[#This Row],[Dato]])-1,MONTH(Kreditvækst[[#This Row],[Dato]])+1,1)-1,Kreditvækst[[Dato]:[Udlån til erhverv (mia. kr.)]],3,FALSE)-1)*100,NA())</f>
        <v>2.3902202144595153</v>
      </c>
      <c r="G462" s="4">
        <f>IFERROR((Kreditvækst[[#This Row],[Udlån til husholdninger (mia. kr.)]]/VLOOKUP(DATE(YEAR(Kreditvækst[[#This Row],[Dato]])-1,MONTH(Kreditvækst[[#This Row],[Dato]])+1,1)-1,Kreditvækst[[Dato]:[Udlån til husholdninger (mia. kr.)]],4,FALSE)-1)*100,NA())</f>
        <v>1.2608367601594228</v>
      </c>
    </row>
    <row r="463" spans="1:7" hidden="1" x14ac:dyDescent="0.25">
      <c r="A463" s="3">
        <v>43251</v>
      </c>
      <c r="B463" s="4"/>
      <c r="C463" s="4">
        <v>1124.035565753527</v>
      </c>
      <c r="D463" s="4">
        <v>2395.1950180585359</v>
      </c>
      <c r="E463" s="4"/>
      <c r="F463" s="4">
        <f>IFERROR((Kreditvækst[[#This Row],[Udlån til erhverv (mia. kr.)]]/VLOOKUP(DATE(YEAR(Kreditvækst[[#This Row],[Dato]])-1,MONTH(Kreditvækst[[#This Row],[Dato]])+1,1)-1,Kreditvækst[[Dato]:[Udlån til erhverv (mia. kr.)]],3,FALSE)-1)*100,NA())</f>
        <v>2.5389182451762027</v>
      </c>
      <c r="G463" s="4">
        <f>IFERROR((Kreditvækst[[#This Row],[Udlån til husholdninger (mia. kr.)]]/VLOOKUP(DATE(YEAR(Kreditvækst[[#This Row],[Dato]])-1,MONTH(Kreditvækst[[#This Row],[Dato]])+1,1)-1,Kreditvækst[[Dato]:[Udlån til husholdninger (mia. kr.)]],4,FALSE)-1)*100,NA())</f>
        <v>1.3162590529615104</v>
      </c>
    </row>
    <row r="464" spans="1:7" x14ac:dyDescent="0.25">
      <c r="A464" s="3">
        <v>43281</v>
      </c>
      <c r="B464" s="4">
        <v>254.51050534323491</v>
      </c>
      <c r="C464" s="4">
        <v>1128.5864144561463</v>
      </c>
      <c r="D464" s="4">
        <v>2402.7749006784115</v>
      </c>
      <c r="E464" s="4">
        <f>IF(ISNUMBER(Kreditvækst[[#This Row],[Udlån/BNP (pct. af BNP)]]),IFERROR((Kreditvækst[[#This Row],[Udlån/BNP (pct. af BNP)]]/VLOOKUP(DATE(YEAR(Kreditvækst[[#This Row],[Dato]])-1,MONTH(Kreditvækst[[#This Row],[Dato]]),DAY(Kreditvækst[[#This Row],[Dato]])),Kreditvækst[[#All],[Dato]:[Udlån/BNP (pct. af BNP)]],2,FALSE)-1)*100,NA()),NA())</f>
        <v>-0.39563756805444106</v>
      </c>
      <c r="F464" s="4">
        <f>IFERROR((Kreditvækst[[#This Row],[Udlån til erhverv (mia. kr.)]]/VLOOKUP(DATE(YEAR(Kreditvækst[[#This Row],[Dato]])-1,MONTH(Kreditvækst[[#This Row],[Dato]])+1,1)-1,Kreditvækst[[Dato]:[Udlån til erhverv (mia. kr.)]],3,FALSE)-1)*100,NA())</f>
        <v>2.7332849630247402</v>
      </c>
      <c r="G464" s="4">
        <f>IFERROR((Kreditvækst[[#This Row],[Udlån til husholdninger (mia. kr.)]]/VLOOKUP(DATE(YEAR(Kreditvækst[[#This Row],[Dato]])-1,MONTH(Kreditvækst[[#This Row],[Dato]])+1,1)-1,Kreditvækst[[Dato]:[Udlån til husholdninger (mia. kr.)]],4,FALSE)-1)*100,NA())</f>
        <v>1.2430578067280429</v>
      </c>
    </row>
    <row r="465" spans="1:7" hidden="1" x14ac:dyDescent="0.25">
      <c r="A465" s="3">
        <v>43312</v>
      </c>
      <c r="B465" s="4"/>
      <c r="C465" s="4">
        <v>1127.6897761611463</v>
      </c>
      <c r="D465" s="4">
        <v>2403.2456212904112</v>
      </c>
      <c r="E465" s="4"/>
      <c r="F465" s="4">
        <f>IFERROR((Kreditvækst[[#This Row],[Udlån til erhverv (mia. kr.)]]/VLOOKUP(DATE(YEAR(Kreditvækst[[#This Row],[Dato]])-1,MONTH(Kreditvækst[[#This Row],[Dato]])+1,1)-1,Kreditvækst[[Dato]:[Udlån til erhverv (mia. kr.)]],3,FALSE)-1)*100,NA())</f>
        <v>3.6983582475154542</v>
      </c>
      <c r="G465" s="4">
        <f>IFERROR((Kreditvækst[[#This Row],[Udlån til husholdninger (mia. kr.)]]/VLOOKUP(DATE(YEAR(Kreditvækst[[#This Row],[Dato]])-1,MONTH(Kreditvækst[[#This Row],[Dato]])+1,1)-1,Kreditvækst[[Dato]:[Udlån til husholdninger (mia. kr.)]],4,FALSE)-1)*100,NA())</f>
        <v>1.2546689454458582</v>
      </c>
    </row>
    <row r="466" spans="1:7" hidden="1" x14ac:dyDescent="0.25">
      <c r="A466" s="3">
        <v>43343</v>
      </c>
      <c r="B466" s="4"/>
      <c r="C466" s="4">
        <v>1128.2691115061461</v>
      </c>
      <c r="D466" s="4">
        <v>2410.1855270074111</v>
      </c>
      <c r="E466" s="4"/>
      <c r="F466" s="4">
        <f>IFERROR((Kreditvækst[[#This Row],[Udlån til erhverv (mia. kr.)]]/VLOOKUP(DATE(YEAR(Kreditvækst[[#This Row],[Dato]])-1,MONTH(Kreditvækst[[#This Row],[Dato]])+1,1)-1,Kreditvækst[[Dato]:[Udlån til erhverv (mia. kr.)]],3,FALSE)-1)*100,NA())</f>
        <v>2.9452066217396489</v>
      </c>
      <c r="G466" s="4">
        <f>IFERROR((Kreditvækst[[#This Row],[Udlån til husholdninger (mia. kr.)]]/VLOOKUP(DATE(YEAR(Kreditvækst[[#This Row],[Dato]])-1,MONTH(Kreditvækst[[#This Row],[Dato]])+1,1)-1,Kreditvækst[[Dato]:[Udlån til husholdninger (mia. kr.)]],4,FALSE)-1)*100,NA())</f>
        <v>1.2186079117058268</v>
      </c>
    </row>
    <row r="467" spans="1:7" x14ac:dyDescent="0.25">
      <c r="A467" s="3">
        <v>43373</v>
      </c>
      <c r="B467" s="4">
        <v>254.03359683794471</v>
      </c>
      <c r="C467" s="4">
        <v>1133.8333895742751</v>
      </c>
      <c r="D467" s="4">
        <v>2410.2227961799554</v>
      </c>
      <c r="E467" s="4">
        <f>IF(ISNUMBER(Kreditvækst[[#This Row],[Udlån/BNP (pct. af BNP)]]),IFERROR((Kreditvækst[[#This Row],[Udlån/BNP (pct. af BNP)]]/VLOOKUP(DATE(YEAR(Kreditvækst[[#This Row],[Dato]])-1,MONTH(Kreditvækst[[#This Row],[Dato]]),DAY(Kreditvækst[[#This Row],[Dato]])),Kreditvækst[[#All],[Dato]:[Udlån/BNP (pct. af BNP)]],2,FALSE)-1)*100,NA()),NA())</f>
        <v>0.8360118363358815</v>
      </c>
      <c r="F467" s="4">
        <f>IFERROR((Kreditvækst[[#This Row],[Udlån til erhverv (mia. kr.)]]/VLOOKUP(DATE(YEAR(Kreditvækst[[#This Row],[Dato]])-1,MONTH(Kreditvækst[[#This Row],[Dato]])+1,1)-1,Kreditvækst[[Dato]:[Udlån til erhverv (mia. kr.)]],3,FALSE)-1)*100,NA())</f>
        <v>3.175761116484499</v>
      </c>
      <c r="G467" s="4">
        <f>IFERROR((Kreditvækst[[#This Row],[Udlån til husholdninger (mia. kr.)]]/VLOOKUP(DATE(YEAR(Kreditvækst[[#This Row],[Dato]])-1,MONTH(Kreditvækst[[#This Row],[Dato]])+1,1)-1,Kreditvækst[[Dato]:[Udlån til husholdninger (mia. kr.)]],4,FALSE)-1)*100,NA())</f>
        <v>1.1497768534888486</v>
      </c>
    </row>
    <row r="468" spans="1:7" hidden="1" x14ac:dyDescent="0.25">
      <c r="A468" s="3">
        <v>43404</v>
      </c>
      <c r="B468" s="4"/>
      <c r="C468" s="4">
        <v>1144.2247094920649</v>
      </c>
      <c r="D468" s="4">
        <v>2411.2558544499357</v>
      </c>
      <c r="E468" s="4"/>
      <c r="F468" s="4">
        <f>IFERROR((Kreditvækst[[#This Row],[Udlån til erhverv (mia. kr.)]]/VLOOKUP(DATE(YEAR(Kreditvækst[[#This Row],[Dato]])-1,MONTH(Kreditvækst[[#This Row],[Dato]])+1,1)-1,Kreditvækst[[Dato]:[Udlån til erhverv (mia. kr.)]],3,FALSE)-1)*100,NA())</f>
        <v>4.124033289249307</v>
      </c>
      <c r="G468" s="4">
        <f>IFERROR((Kreditvækst[[#This Row],[Udlån til husholdninger (mia. kr.)]]/VLOOKUP(DATE(YEAR(Kreditvækst[[#This Row],[Dato]])-1,MONTH(Kreditvækst[[#This Row],[Dato]])+1,1)-1,Kreditvækst[[Dato]:[Udlån til husholdninger (mia. kr.)]],4,FALSE)-1)*100,NA())</f>
        <v>1.3306319966961189</v>
      </c>
    </row>
    <row r="469" spans="1:7" hidden="1" x14ac:dyDescent="0.25">
      <c r="A469" s="3">
        <v>43434</v>
      </c>
      <c r="B469" s="4"/>
      <c r="C469" s="4">
        <v>1148.9782263352749</v>
      </c>
      <c r="D469" s="4">
        <v>2417.5738458589553</v>
      </c>
      <c r="E469" s="4"/>
      <c r="F469" s="4">
        <f>IFERROR((Kreditvækst[[#This Row],[Udlån til erhverv (mia. kr.)]]/VLOOKUP(DATE(YEAR(Kreditvækst[[#This Row],[Dato]])-1,MONTH(Kreditvækst[[#This Row],[Dato]])+1,1)-1,Kreditvækst[[Dato]:[Udlån til erhverv (mia. kr.)]],3,FALSE)-1)*100,NA())</f>
        <v>4.006557922043319</v>
      </c>
      <c r="G469" s="4">
        <f>IFERROR((Kreditvækst[[#This Row],[Udlån til husholdninger (mia. kr.)]]/VLOOKUP(DATE(YEAR(Kreditvækst[[#This Row],[Dato]])-1,MONTH(Kreditvækst[[#This Row],[Dato]])+1,1)-1,Kreditvækst[[Dato]:[Udlån til husholdninger (mia. kr.)]],4,FALSE)-1)*100,NA())</f>
        <v>1.4592992819188577</v>
      </c>
    </row>
    <row r="470" spans="1:7" x14ac:dyDescent="0.25">
      <c r="A470" s="3">
        <v>43465</v>
      </c>
      <c r="B470" s="4">
        <v>252.12667142093062</v>
      </c>
      <c r="C470" s="4">
        <v>1145.6912459929731</v>
      </c>
      <c r="D470" s="4">
        <v>2413.8724252630655</v>
      </c>
      <c r="E470" s="4">
        <f>IF(ISNUMBER(Kreditvækst[[#This Row],[Udlån/BNP (pct. af BNP)]]),IFERROR((Kreditvækst[[#This Row],[Udlån/BNP (pct. af BNP)]]/VLOOKUP(DATE(YEAR(Kreditvækst[[#This Row],[Dato]])-1,MONTH(Kreditvækst[[#This Row],[Dato]]),DAY(Kreditvækst[[#This Row],[Dato]])),Kreditvækst[[#All],[Dato]:[Udlån/BNP (pct. af BNP)]],2,FALSE)-1)*100,NA()),NA())</f>
        <v>1.4667268493329111E-2</v>
      </c>
      <c r="F470" s="4">
        <f>IFERROR((Kreditvækst[[#This Row],[Udlån til erhverv (mia. kr.)]]/VLOOKUP(DATE(YEAR(Kreditvækst[[#This Row],[Dato]])-1,MONTH(Kreditvækst[[#This Row],[Dato]])+1,1)-1,Kreditvækst[[Dato]:[Udlån til erhverv (mia. kr.)]],3,FALSE)-1)*100,NA())</f>
        <v>5.2469294705102421</v>
      </c>
      <c r="G470" s="4">
        <f>IFERROR((Kreditvækst[[#This Row],[Udlån til husholdninger (mia. kr.)]]/VLOOKUP(DATE(YEAR(Kreditvækst[[#This Row],[Dato]])-1,MONTH(Kreditvækst[[#This Row],[Dato]])+1,1)-1,Kreditvækst[[Dato]:[Udlån til husholdninger (mia. kr.)]],4,FALSE)-1)*100,NA())</f>
        <v>1.211365687332866</v>
      </c>
    </row>
    <row r="471" spans="1:7" hidden="1" x14ac:dyDescent="0.25">
      <c r="A471" s="3">
        <v>43496</v>
      </c>
      <c r="B471" s="4"/>
      <c r="C471" s="4">
        <v>1145.1296523119731</v>
      </c>
      <c r="D471" s="4">
        <v>2412.0910714610654</v>
      </c>
      <c r="E471" s="4"/>
      <c r="F471" s="4">
        <f>IFERROR((Kreditvækst[[#This Row],[Udlån til erhverv (mia. kr.)]]/VLOOKUP(DATE(YEAR(Kreditvækst[[#This Row],[Dato]])-1,MONTH(Kreditvækst[[#This Row],[Dato]])+1,1)-1,Kreditvækst[[Dato]:[Udlån til erhverv (mia. kr.)]],3,FALSE)-1)*100,NA())</f>
        <v>4.7599540632649262</v>
      </c>
      <c r="G471" s="4">
        <f>IFERROR((Kreditvækst[[#This Row],[Udlån til husholdninger (mia. kr.)]]/VLOOKUP(DATE(YEAR(Kreditvækst[[#This Row],[Dato]])-1,MONTH(Kreditvækst[[#This Row],[Dato]])+1,1)-1,Kreditvækst[[Dato]:[Udlån til husholdninger (mia. kr.)]],4,FALSE)-1)*100,NA())</f>
        <v>1.182359834452873</v>
      </c>
    </row>
    <row r="472" spans="1:7" hidden="1" x14ac:dyDescent="0.25">
      <c r="A472" s="3">
        <v>43524</v>
      </c>
      <c r="B472" s="4"/>
      <c r="C472" s="4">
        <v>1152.3472870519731</v>
      </c>
      <c r="D472" s="4">
        <v>2413.8573615280657</v>
      </c>
      <c r="E472" s="4"/>
      <c r="F472" s="4">
        <f>IFERROR((Kreditvækst[[#This Row],[Udlån til erhverv (mia. kr.)]]/VLOOKUP(DATE(YEAR(Kreditvækst[[#This Row],[Dato]])-1,MONTH(Kreditvækst[[#This Row],[Dato]])+1,1)-1,Kreditvækst[[Dato]:[Udlån til erhverv (mia. kr.)]],3,FALSE)-1)*100,NA())</f>
        <v>4.1817579042871866</v>
      </c>
      <c r="G472" s="4">
        <f>IFERROR((Kreditvækst[[#This Row],[Udlån til husholdninger (mia. kr.)]]/VLOOKUP(DATE(YEAR(Kreditvækst[[#This Row],[Dato]])-1,MONTH(Kreditvækst[[#This Row],[Dato]])+1,1)-1,Kreditvækst[[Dato]:[Udlån til husholdninger (mia. kr.)]],4,FALSE)-1)*100,NA())</f>
        <v>1.1056772436557116</v>
      </c>
    </row>
    <row r="473" spans="1:7" x14ac:dyDescent="0.25">
      <c r="A473" s="3">
        <v>43555</v>
      </c>
      <c r="B473" s="4">
        <v>256.01225934941357</v>
      </c>
      <c r="C473" s="4">
        <v>1167.1099732787386</v>
      </c>
      <c r="D473" s="4">
        <v>2415.6494625218284</v>
      </c>
      <c r="E473" s="4">
        <f>IF(ISNUMBER(Kreditvækst[[#This Row],[Udlån/BNP (pct. af BNP)]]),IFERROR((Kreditvækst[[#This Row],[Udlån/BNP (pct. af BNP)]]/VLOOKUP(DATE(YEAR(Kreditvækst[[#This Row],[Dato]])-1,MONTH(Kreditvækst[[#This Row],[Dato]]),DAY(Kreditvækst[[#This Row],[Dato]])),Kreditvækst[[#All],[Dato]:[Udlån/BNP (pct. af BNP)]],2,FALSE)-1)*100,NA()),NA())</f>
        <v>1.3397846057511265</v>
      </c>
      <c r="F473" s="4">
        <f>IFERROR((Kreditvækst[[#This Row],[Udlån til erhverv (mia. kr.)]]/VLOOKUP(DATE(YEAR(Kreditvækst[[#This Row],[Dato]])-1,MONTH(Kreditvækst[[#This Row],[Dato]])+1,1)-1,Kreditvækst[[Dato]:[Udlån til erhverv (mia. kr.)]],3,FALSE)-1)*100,NA())</f>
        <v>4.8127929651707646</v>
      </c>
      <c r="G473" s="4">
        <f>IFERROR((Kreditvækst[[#This Row],[Udlån til husholdninger (mia. kr.)]]/VLOOKUP(DATE(YEAR(Kreditvækst[[#This Row],[Dato]])-1,MONTH(Kreditvækst[[#This Row],[Dato]])+1,1)-1,Kreditvækst[[Dato]:[Udlån til husholdninger (mia. kr.)]],4,FALSE)-1)*100,NA())</f>
        <v>0.94619055327143098</v>
      </c>
    </row>
    <row r="474" spans="1:7" hidden="1" x14ac:dyDescent="0.25">
      <c r="A474" s="3">
        <v>43585</v>
      </c>
      <c r="B474" s="4"/>
      <c r="C474" s="4">
        <v>1166.8688364287386</v>
      </c>
      <c r="D474" s="4">
        <v>2417.2859926068281</v>
      </c>
      <c r="E474" s="4"/>
      <c r="F474" s="4">
        <f>IFERROR((Kreditvækst[[#This Row],[Udlån til erhverv (mia. kr.)]]/VLOOKUP(DATE(YEAR(Kreditvækst[[#This Row],[Dato]])-1,MONTH(Kreditvækst[[#This Row],[Dato]])+1,1)-1,Kreditvækst[[Dato]:[Udlån til erhverv (mia. kr.)]],3,FALSE)-1)*100,NA())</f>
        <v>3.4469171355425487</v>
      </c>
      <c r="G474" s="4">
        <f>IFERROR((Kreditvækst[[#This Row],[Udlån til husholdninger (mia. kr.)]]/VLOOKUP(DATE(YEAR(Kreditvækst[[#This Row],[Dato]])-1,MONTH(Kreditvækst[[#This Row],[Dato]])+1,1)-1,Kreditvækst[[Dato]:[Udlån til husholdninger (mia. kr.)]],4,FALSE)-1)*100,NA())</f>
        <v>1.1151098915744173</v>
      </c>
    </row>
    <row r="475" spans="1:7" hidden="1" x14ac:dyDescent="0.25">
      <c r="A475" s="3">
        <v>43616</v>
      </c>
      <c r="B475" s="4"/>
      <c r="C475" s="4">
        <v>1168.7296240947385</v>
      </c>
      <c r="D475" s="4">
        <v>2425.0504995948286</v>
      </c>
      <c r="E475" s="4"/>
      <c r="F475" s="4">
        <f>IFERROR((Kreditvækst[[#This Row],[Udlån til erhverv (mia. kr.)]]/VLOOKUP(DATE(YEAR(Kreditvækst[[#This Row],[Dato]])-1,MONTH(Kreditvækst[[#This Row],[Dato]])+1,1)-1,Kreditvækst[[Dato]:[Udlån til erhverv (mia. kr.)]],3,FALSE)-1)*100,NA())</f>
        <v>3.9762138941973557</v>
      </c>
      <c r="G475" s="4">
        <f>IFERROR((Kreditvækst[[#This Row],[Udlån til husholdninger (mia. kr.)]]/VLOOKUP(DATE(YEAR(Kreditvækst[[#This Row],[Dato]])-1,MONTH(Kreditvækst[[#This Row],[Dato]])+1,1)-1,Kreditvækst[[Dato]:[Udlån til husholdninger (mia. kr.)]],4,FALSE)-1)*100,NA())</f>
        <v>1.2464739326525809</v>
      </c>
    </row>
    <row r="476" spans="1:7" x14ac:dyDescent="0.25">
      <c r="A476" s="3">
        <v>43646</v>
      </c>
      <c r="B476" s="4">
        <v>258.46871975362961</v>
      </c>
      <c r="C476" s="4">
        <v>1164.6669686898651</v>
      </c>
      <c r="D476" s="4">
        <v>2426.6446293207005</v>
      </c>
      <c r="E476" s="4">
        <f>IF(ISNUMBER(Kreditvækst[[#This Row],[Udlån/BNP (pct. af BNP)]]),IFERROR((Kreditvækst[[#This Row],[Udlån/BNP (pct. af BNP)]]/VLOOKUP(DATE(YEAR(Kreditvækst[[#This Row],[Dato]])-1,MONTH(Kreditvækst[[#This Row],[Dato]]),DAY(Kreditvækst[[#This Row],[Dato]])),Kreditvækst[[#All],[Dato]:[Udlån/BNP (pct. af BNP)]],2,FALSE)-1)*100,NA()),NA())</f>
        <v>1.5552263373398434</v>
      </c>
      <c r="F476" s="4">
        <f>IFERROR((Kreditvækst[[#This Row],[Udlån til erhverv (mia. kr.)]]/VLOOKUP(DATE(YEAR(Kreditvækst[[#This Row],[Dato]])-1,MONTH(Kreditvækst[[#This Row],[Dato]])+1,1)-1,Kreditvækst[[Dato]:[Udlån til erhverv (mia. kr.)]],3,FALSE)-1)*100,NA())</f>
        <v>3.1969686832625577</v>
      </c>
      <c r="G476" s="4">
        <f>IFERROR((Kreditvækst[[#This Row],[Udlån til husholdninger (mia. kr.)]]/VLOOKUP(DATE(YEAR(Kreditvækst[[#This Row],[Dato]])-1,MONTH(Kreditvækst[[#This Row],[Dato]])+1,1)-1,Kreditvækst[[Dato]:[Udlån til husholdninger (mia. kr.)]],4,FALSE)-1)*100,NA())</f>
        <v>0.99342342204213896</v>
      </c>
    </row>
    <row r="477" spans="1:7" hidden="1" x14ac:dyDescent="0.25">
      <c r="A477" s="3">
        <v>43677</v>
      </c>
      <c r="B477" s="4"/>
      <c r="C477" s="4">
        <v>1160.701084387865</v>
      </c>
      <c r="D477" s="4">
        <v>2431.4209334917</v>
      </c>
      <c r="E477" s="4"/>
      <c r="F477" s="4">
        <f>IFERROR((Kreditvækst[[#This Row],[Udlån til erhverv (mia. kr.)]]/VLOOKUP(DATE(YEAR(Kreditvækst[[#This Row],[Dato]])-1,MONTH(Kreditvækst[[#This Row],[Dato]])+1,1)-1,Kreditvækst[[Dato]:[Udlån til erhverv (mia. kr.)]],3,FALSE)-1)*100,NA())</f>
        <v>2.9273394974897338</v>
      </c>
      <c r="G477" s="4">
        <f>IFERROR((Kreditvækst[[#This Row],[Udlån til husholdninger (mia. kr.)]]/VLOOKUP(DATE(YEAR(Kreditvækst[[#This Row],[Dato]])-1,MONTH(Kreditvækst[[#This Row],[Dato]])+1,1)-1,Kreditvækst[[Dato]:[Udlån til husholdninger (mia. kr.)]],4,FALSE)-1)*100,NA())</f>
        <v>1.1723858748220684</v>
      </c>
    </row>
    <row r="478" spans="1:7" hidden="1" x14ac:dyDescent="0.25">
      <c r="A478" s="3">
        <v>43708</v>
      </c>
      <c r="B478" s="4"/>
      <c r="C478" s="4">
        <v>1167.4742759138651</v>
      </c>
      <c r="D478" s="4">
        <v>2440.4181837936999</v>
      </c>
      <c r="E478" s="4"/>
      <c r="F478" s="4">
        <f>IFERROR((Kreditvækst[[#This Row],[Udlån til erhverv (mia. kr.)]]/VLOOKUP(DATE(YEAR(Kreditvækst[[#This Row],[Dato]])-1,MONTH(Kreditvækst[[#This Row],[Dato]])+1,1)-1,Kreditvækst[[Dato]:[Udlån til erhverv (mia. kr.)]],3,FALSE)-1)*100,NA())</f>
        <v>3.4748061440220912</v>
      </c>
      <c r="G478" s="4">
        <f>IFERROR((Kreditvækst[[#This Row],[Udlån til husholdninger (mia. kr.)]]/VLOOKUP(DATE(YEAR(Kreditvækst[[#This Row],[Dato]])-1,MONTH(Kreditvækst[[#This Row],[Dato]])+1,1)-1,Kreditvækst[[Dato]:[Udlån til husholdninger (mia. kr.)]],4,FALSE)-1)*100,NA())</f>
        <v>1.2543705224147939</v>
      </c>
    </row>
    <row r="479" spans="1:7" x14ac:dyDescent="0.25">
      <c r="A479" s="3">
        <v>43738</v>
      </c>
      <c r="B479" s="4">
        <v>261.12260687122995</v>
      </c>
      <c r="C479" s="4">
        <v>1177.3623658056433</v>
      </c>
      <c r="D479" s="4">
        <v>2443.5822796840321</v>
      </c>
      <c r="E479" s="4">
        <f>IF(ISNUMBER(Kreditvækst[[#This Row],[Udlån/BNP (pct. af BNP)]]),IFERROR((Kreditvækst[[#This Row],[Udlån/BNP (pct. af BNP)]]/VLOOKUP(DATE(YEAR(Kreditvækst[[#This Row],[Dato]])-1,MONTH(Kreditvækst[[#This Row],[Dato]]),DAY(Kreditvækst[[#This Row],[Dato]])),Kreditvækst[[#All],[Dato]:[Udlån/BNP (pct. af BNP)]],2,FALSE)-1)*100,NA()),NA())</f>
        <v>2.7905797191886794</v>
      </c>
      <c r="F479" s="4">
        <f>IFERROR((Kreditvækst[[#This Row],[Udlån til erhverv (mia. kr.)]]/VLOOKUP(DATE(YEAR(Kreditvækst[[#This Row],[Dato]])-1,MONTH(Kreditvækst[[#This Row],[Dato]])+1,1)-1,Kreditvækst[[Dato]:[Udlån til erhverv (mia. kr.)]],3,FALSE)-1)*100,NA())</f>
        <v>3.8390981101475763</v>
      </c>
      <c r="G479" s="4">
        <f>IFERROR((Kreditvækst[[#This Row],[Udlån til husholdninger (mia. kr.)]]/VLOOKUP(DATE(YEAR(Kreditvækst[[#This Row],[Dato]])-1,MONTH(Kreditvækst[[#This Row],[Dato]])+1,1)-1,Kreditvækst[[Dato]:[Udlån til husholdninger (mia. kr.)]],4,FALSE)-1)*100,NA())</f>
        <v>1.3840829800858767</v>
      </c>
    </row>
    <row r="480" spans="1:7" hidden="1" x14ac:dyDescent="0.25">
      <c r="A480" s="3">
        <v>43769</v>
      </c>
      <c r="B480" s="4"/>
      <c r="C480" s="4">
        <v>1184.0209613436432</v>
      </c>
      <c r="D480" s="4">
        <v>2446.0355057230322</v>
      </c>
      <c r="E480" s="4"/>
      <c r="F480" s="4">
        <f>IFERROR((Kreditvækst[[#This Row],[Udlån til erhverv (mia. kr.)]]/VLOOKUP(DATE(YEAR(Kreditvækst[[#This Row],[Dato]])-1,MONTH(Kreditvækst[[#This Row],[Dato]])+1,1)-1,Kreditvækst[[Dato]:[Udlån til erhverv (mia. kr.)]],3,FALSE)-1)*100,NA())</f>
        <v>3.4780101776725525</v>
      </c>
      <c r="G480" s="4">
        <f>IFERROR((Kreditvækst[[#This Row],[Udlån til husholdninger (mia. kr.)]]/VLOOKUP(DATE(YEAR(Kreditvækst[[#This Row],[Dato]])-1,MONTH(Kreditvækst[[#This Row],[Dato]])+1,1)-1,Kreditvækst[[Dato]:[Udlån til husholdninger (mia. kr.)]],4,FALSE)-1)*100,NA())</f>
        <v>1.442387426822056</v>
      </c>
    </row>
    <row r="481" spans="1:7" hidden="1" x14ac:dyDescent="0.25">
      <c r="A481" s="3">
        <v>43799</v>
      </c>
      <c r="B481" s="4"/>
      <c r="C481" s="4">
        <v>1190.6501772316433</v>
      </c>
      <c r="D481" s="4">
        <v>2451.7086739970323</v>
      </c>
      <c r="E481" s="4"/>
      <c r="F481" s="4">
        <f>IFERROR((Kreditvækst[[#This Row],[Udlån til erhverv (mia. kr.)]]/VLOOKUP(DATE(YEAR(Kreditvækst[[#This Row],[Dato]])-1,MONTH(Kreditvækst[[#This Row],[Dato]])+1,1)-1,Kreditvækst[[Dato]:[Udlån til erhverv (mia. kr.)]],3,FALSE)-1)*100,NA())</f>
        <v>3.6268703741482611</v>
      </c>
      <c r="G481" s="4">
        <f>IFERROR((Kreditvækst[[#This Row],[Udlån til husholdninger (mia. kr.)]]/VLOOKUP(DATE(YEAR(Kreditvækst[[#This Row],[Dato]])-1,MONTH(Kreditvækst[[#This Row],[Dato]])+1,1)-1,Kreditvækst[[Dato]:[Udlån til husholdninger (mia. kr.)]],4,FALSE)-1)*100,NA())</f>
        <v>1.4119456245998974</v>
      </c>
    </row>
    <row r="482" spans="1:7" x14ac:dyDescent="0.25">
      <c r="A482" s="3">
        <v>43830</v>
      </c>
      <c r="B482" s="4">
        <v>262.4593010635989</v>
      </c>
      <c r="C482" s="4">
        <v>1193.9877256524092</v>
      </c>
      <c r="D482" s="4">
        <v>2450.3874266663506</v>
      </c>
      <c r="E482" s="4">
        <f>IF(ISNUMBER(Kreditvækst[[#This Row],[Udlån/BNP (pct. af BNP)]]),IFERROR((Kreditvækst[[#This Row],[Udlån/BNP (pct. af BNP)]]/VLOOKUP(DATE(YEAR(Kreditvækst[[#This Row],[Dato]])-1,MONTH(Kreditvækst[[#This Row],[Dato]]),DAY(Kreditvækst[[#This Row],[Dato]])),Kreditvækst[[#All],[Dato]:[Udlån/BNP (pct. af BNP)]],2,FALSE)-1)*100,NA()),NA())</f>
        <v>4.0981898441905695</v>
      </c>
      <c r="F482" s="4">
        <f>IFERROR((Kreditvækst[[#This Row],[Udlån til erhverv (mia. kr.)]]/VLOOKUP(DATE(YEAR(Kreditvækst[[#This Row],[Dato]])-1,MONTH(Kreditvækst[[#This Row],[Dato]])+1,1)-1,Kreditvækst[[Dato]:[Udlån til erhverv (mia. kr.)]],3,FALSE)-1)*100,NA())</f>
        <v>4.2154882328333976</v>
      </c>
      <c r="G482" s="4">
        <f>IFERROR((Kreditvækst[[#This Row],[Udlån til husholdninger (mia. kr.)]]/VLOOKUP(DATE(YEAR(Kreditvækst[[#This Row],[Dato]])-1,MONTH(Kreditvækst[[#This Row],[Dato]])+1,1)-1,Kreditvækst[[Dato]:[Udlån til husholdninger (mia. kr.)]],4,FALSE)-1)*100,NA())</f>
        <v>1.5127146331814112</v>
      </c>
    </row>
    <row r="483" spans="1:7" hidden="1" x14ac:dyDescent="0.25">
      <c r="A483" s="3">
        <v>43861</v>
      </c>
      <c r="B483" s="4"/>
      <c r="C483" s="4">
        <v>1197.4084949164092</v>
      </c>
      <c r="D483" s="4">
        <v>2453.3601576543506</v>
      </c>
      <c r="E483" s="4"/>
      <c r="F483" s="4">
        <f>IFERROR((Kreditvækst[[#This Row],[Udlån til erhverv (mia. kr.)]]/VLOOKUP(DATE(YEAR(Kreditvækst[[#This Row],[Dato]])-1,MONTH(Kreditvækst[[#This Row],[Dato]])+1,1)-1,Kreditvækst[[Dato]:[Udlån til erhverv (mia. kr.)]],3,FALSE)-1)*100,NA())</f>
        <v>4.5653208349715646</v>
      </c>
      <c r="G483" s="4">
        <f>IFERROR((Kreditvækst[[#This Row],[Udlån til husholdninger (mia. kr.)]]/VLOOKUP(DATE(YEAR(Kreditvækst[[#This Row],[Dato]])-1,MONTH(Kreditvækst[[#This Row],[Dato]])+1,1)-1,Kreditvækst[[Dato]:[Udlån til husholdninger (mia. kr.)]],4,FALSE)-1)*100,NA())</f>
        <v>1.7109257059803928</v>
      </c>
    </row>
    <row r="484" spans="1:7" hidden="1" x14ac:dyDescent="0.25">
      <c r="A484" s="3">
        <v>43890</v>
      </c>
      <c r="B484" s="4"/>
      <c r="C484" s="4">
        <v>1201.0274688094091</v>
      </c>
      <c r="D484" s="4">
        <v>2455.9547657483504</v>
      </c>
      <c r="E484" s="4"/>
      <c r="F484" s="4">
        <f>IFERROR((Kreditvækst[[#This Row],[Udlån til erhverv (mia. kr.)]]/VLOOKUP(DATE(YEAR(Kreditvækst[[#This Row],[Dato]])-1,MONTH(Kreditvækst[[#This Row],[Dato]])+1,1)-1,Kreditvækst[[Dato]:[Udlån til erhverv (mia. kr.)]],3,FALSE)-1)*100,NA())</f>
        <v>4.2244367044915299</v>
      </c>
      <c r="G484" s="4">
        <f>IFERROR((Kreditvækst[[#This Row],[Udlån til husholdninger (mia. kr.)]]/VLOOKUP(DATE(YEAR(Kreditvækst[[#This Row],[Dato]])-1,MONTH(Kreditvækst[[#This Row],[Dato]])+1,1)-1,Kreditvækst[[Dato]:[Udlån til husholdninger (mia. kr.)]],4,FALSE)-1)*100,NA())</f>
        <v>1.7439888906126244</v>
      </c>
    </row>
    <row r="485" spans="1:7" x14ac:dyDescent="0.25">
      <c r="A485" s="3">
        <v>43921</v>
      </c>
      <c r="B485" s="4">
        <v>247.64834833541497</v>
      </c>
      <c r="C485" s="4">
        <v>1208.6364875430622</v>
      </c>
      <c r="D485" s="4">
        <v>2456.1220862123459</v>
      </c>
      <c r="E485" s="4">
        <f>IF(ISNUMBER(Kreditvækst[[#This Row],[Udlån/BNP (pct. af BNP)]]),IFERROR((Kreditvækst[[#This Row],[Udlån/BNP (pct. af BNP)]]/VLOOKUP(DATE(YEAR(Kreditvækst[[#This Row],[Dato]])-1,MONTH(Kreditvækst[[#This Row],[Dato]]),DAY(Kreditvækst[[#This Row],[Dato]])),Kreditvækst[[#All],[Dato]:[Udlån/BNP (pct. af BNP)]],2,FALSE)-1)*100,NA()),NA())</f>
        <v>-3.2669962896516136</v>
      </c>
      <c r="F485" s="4">
        <f>IFERROR((Kreditvækst[[#This Row],[Udlån til erhverv (mia. kr.)]]/VLOOKUP(DATE(YEAR(Kreditvækst[[#This Row],[Dato]])-1,MONTH(Kreditvækst[[#This Row],[Dato]])+1,1)-1,Kreditvækst[[Dato]:[Udlån til erhverv (mia. kr.)]],3,FALSE)-1)*100,NA())</f>
        <v>3.5580635257244975</v>
      </c>
      <c r="G485" s="4">
        <f>IFERROR((Kreditvækst[[#This Row],[Udlån til husholdninger (mia. kr.)]]/VLOOKUP(DATE(YEAR(Kreditvækst[[#This Row],[Dato]])-1,MONTH(Kreditvækst[[#This Row],[Dato]])+1,1)-1,Kreditvækst[[Dato]:[Udlån til husholdninger (mia. kr.)]],4,FALSE)-1)*100,NA())</f>
        <v>1.6754344667320176</v>
      </c>
    </row>
    <row r="486" spans="1:7" hidden="1" x14ac:dyDescent="0.25">
      <c r="A486" s="3">
        <v>43951</v>
      </c>
      <c r="B486" s="4"/>
      <c r="C486" s="4">
        <v>1207.7988906530622</v>
      </c>
      <c r="D486" s="4">
        <v>2452.0420117053459</v>
      </c>
      <c r="E486" s="4"/>
      <c r="F486" s="4">
        <f>IFERROR((Kreditvækst[[#This Row],[Udlån til erhverv (mia. kr.)]]/VLOOKUP(DATE(YEAR(Kreditvækst[[#This Row],[Dato]])-1,MONTH(Kreditvækst[[#This Row],[Dato]])+1,1)-1,Kreditvækst[[Dato]:[Udlån til erhverv (mia. kr.)]],3,FALSE)-1)*100,NA())</f>
        <v>3.5076825215070606</v>
      </c>
      <c r="G486" s="4">
        <f>IFERROR((Kreditvækst[[#This Row],[Udlån til husholdninger (mia. kr.)]]/VLOOKUP(DATE(YEAR(Kreditvækst[[#This Row],[Dato]])-1,MONTH(Kreditvækst[[#This Row],[Dato]])+1,1)-1,Kreditvækst[[Dato]:[Udlån til husholdninger (mia. kr.)]],4,FALSE)-1)*100,NA())</f>
        <v>1.4378116286123177</v>
      </c>
    </row>
    <row r="487" spans="1:7" hidden="1" x14ac:dyDescent="0.25">
      <c r="A487" s="3">
        <v>43982</v>
      </c>
      <c r="B487" s="4"/>
      <c r="C487" s="4">
        <v>1199.6736730770622</v>
      </c>
      <c r="D487" s="4">
        <v>2456.3770420923461</v>
      </c>
      <c r="E487" s="4"/>
      <c r="F487" s="4">
        <f>IFERROR((Kreditvækst[[#This Row],[Udlån til erhverv (mia. kr.)]]/VLOOKUP(DATE(YEAR(Kreditvækst[[#This Row],[Dato]])-1,MONTH(Kreditvækst[[#This Row],[Dato]])+1,1)-1,Kreditvækst[[Dato]:[Udlån til erhverv (mia. kr.)]],3,FALSE)-1)*100,NA())</f>
        <v>2.6476653234739356</v>
      </c>
      <c r="G487" s="4">
        <f>IFERROR((Kreditvækst[[#This Row],[Udlån til husholdninger (mia. kr.)]]/VLOOKUP(DATE(YEAR(Kreditvækst[[#This Row],[Dato]])-1,MONTH(Kreditvækst[[#This Row],[Dato]])+1,1)-1,Kreditvækst[[Dato]:[Udlån til husholdninger (mia. kr.)]],4,FALSE)-1)*100,NA())</f>
        <v>1.2917892845015544</v>
      </c>
    </row>
    <row r="488" spans="1:7" x14ac:dyDescent="0.25">
      <c r="A488" s="3">
        <v>44012</v>
      </c>
      <c r="B488" s="4">
        <v>251.69028243178553</v>
      </c>
      <c r="C488" s="4">
        <v>1193.3466216791981</v>
      </c>
      <c r="D488" s="4">
        <v>2456.5354771456118</v>
      </c>
      <c r="E488" s="4">
        <f>IF(ISNUMBER(Kreditvækst[[#This Row],[Udlån/BNP (pct. af BNP)]]),IFERROR((Kreditvækst[[#This Row],[Udlån/BNP (pct. af BNP)]]/VLOOKUP(DATE(YEAR(Kreditvækst[[#This Row],[Dato]])-1,MONTH(Kreditvækst[[#This Row],[Dato]]),DAY(Kreditvækst[[#This Row],[Dato]])),Kreditvækst[[#All],[Dato]:[Udlån/BNP (pct. af BNP)]],2,FALSE)-1)*100,NA()),NA())</f>
        <v>-2.6225368115357361</v>
      </c>
      <c r="F488" s="4">
        <f>IFERROR((Kreditvækst[[#This Row],[Udlån til erhverv (mia. kr.)]]/VLOOKUP(DATE(YEAR(Kreditvækst[[#This Row],[Dato]])-1,MONTH(Kreditvækst[[#This Row],[Dato]])+1,1)-1,Kreditvækst[[Dato]:[Udlån til erhverv (mia. kr.)]],3,FALSE)-1)*100,NA())</f>
        <v>2.4624767217013677</v>
      </c>
      <c r="G488" s="4">
        <f>IFERROR((Kreditvækst[[#This Row],[Udlån til husholdninger (mia. kr.)]]/VLOOKUP(DATE(YEAR(Kreditvækst[[#This Row],[Dato]])-1,MONTH(Kreditvækst[[#This Row],[Dato]])+1,1)-1,Kreditvækst[[Dato]:[Udlån til husholdninger (mia. kr.)]],4,FALSE)-1)*100,NA())</f>
        <v>1.2317768932354367</v>
      </c>
    </row>
    <row r="489" spans="1:7" hidden="1" x14ac:dyDescent="0.25">
      <c r="A489" s="3">
        <v>44043</v>
      </c>
      <c r="B489" s="4"/>
      <c r="C489" s="4">
        <v>1193.8777174931979</v>
      </c>
      <c r="D489" s="4">
        <v>2465.984383954612</v>
      </c>
      <c r="E489" s="4"/>
      <c r="F489" s="4">
        <f>IFERROR((Kreditvækst[[#This Row],[Udlån til erhverv (mia. kr.)]]/VLOOKUP(DATE(YEAR(Kreditvækst[[#This Row],[Dato]])-1,MONTH(Kreditvækst[[#This Row],[Dato]])+1,1)-1,Kreditvækst[[Dato]:[Udlån til erhverv (mia. kr.)]],3,FALSE)-1)*100,NA())</f>
        <v>2.8583270535005756</v>
      </c>
      <c r="G489" s="4">
        <f>IFERROR((Kreditvækst[[#This Row],[Udlån til husholdninger (mia. kr.)]]/VLOOKUP(DATE(YEAR(Kreditvækst[[#This Row],[Dato]])-1,MONTH(Kreditvækst[[#This Row],[Dato]])+1,1)-1,Kreditvækst[[Dato]:[Udlån til husholdninger (mia. kr.)]],4,FALSE)-1)*100,NA())</f>
        <v>1.4215329804402099</v>
      </c>
    </row>
    <row r="490" spans="1:7" hidden="1" x14ac:dyDescent="0.25">
      <c r="A490" s="3">
        <v>44074</v>
      </c>
      <c r="B490" s="4"/>
      <c r="C490" s="4">
        <v>1209.938740678198</v>
      </c>
      <c r="D490" s="4">
        <v>2474.5037884706117</v>
      </c>
      <c r="E490" s="4"/>
      <c r="F490" s="4">
        <f>IFERROR((Kreditvækst[[#This Row],[Udlån til erhverv (mia. kr.)]]/VLOOKUP(DATE(YEAR(Kreditvækst[[#This Row],[Dato]])-1,MONTH(Kreditvækst[[#This Row],[Dato]])+1,1)-1,Kreditvækst[[Dato]:[Udlån til erhverv (mia. kr.)]],3,FALSE)-1)*100,NA())</f>
        <v>3.6372933982714795</v>
      </c>
      <c r="G490" s="4">
        <f>IFERROR((Kreditvækst[[#This Row],[Udlån til husholdninger (mia. kr.)]]/VLOOKUP(DATE(YEAR(Kreditvækst[[#This Row],[Dato]])-1,MONTH(Kreditvækst[[#This Row],[Dato]])+1,1)-1,Kreditvækst[[Dato]:[Udlån til husholdninger (mia. kr.)]],4,FALSE)-1)*100,NA())</f>
        <v>1.3967116334105079</v>
      </c>
    </row>
    <row r="491" spans="1:7" x14ac:dyDescent="0.25">
      <c r="A491" s="3">
        <v>44104</v>
      </c>
      <c r="B491" s="4">
        <v>237.67377269379085</v>
      </c>
      <c r="C491" s="4">
        <v>1197.3940106326233</v>
      </c>
      <c r="D491" s="4">
        <v>2473.4026313677459</v>
      </c>
      <c r="E491" s="4">
        <f>IF(ISNUMBER(Kreditvækst[[#This Row],[Udlån/BNP (pct. af BNP)]]),IFERROR((Kreditvækst[[#This Row],[Udlån/BNP (pct. af BNP)]]/VLOOKUP(DATE(YEAR(Kreditvækst[[#This Row],[Dato]])-1,MONTH(Kreditvækst[[#This Row],[Dato]]),DAY(Kreditvækst[[#This Row],[Dato]])),Kreditvækst[[#All],[Dato]:[Udlån/BNP (pct. af BNP)]],2,FALSE)-1)*100,NA()),NA())</f>
        <v>-8.9800092218758625</v>
      </c>
      <c r="F491" s="4">
        <f>IFERROR((Kreditvækst[[#This Row],[Udlån til erhverv (mia. kr.)]]/VLOOKUP(DATE(YEAR(Kreditvækst[[#This Row],[Dato]])-1,MONTH(Kreditvækst[[#This Row],[Dato]])+1,1)-1,Kreditvækst[[Dato]:[Udlån til erhverv (mia. kr.)]],3,FALSE)-1)*100,NA())</f>
        <v>1.7014001303899962</v>
      </c>
      <c r="G491" s="4">
        <f>IFERROR((Kreditvækst[[#This Row],[Udlån til husholdninger (mia. kr.)]]/VLOOKUP(DATE(YEAR(Kreditvækst[[#This Row],[Dato]])-1,MONTH(Kreditvækst[[#This Row],[Dato]])+1,1)-1,Kreditvækst[[Dato]:[Udlån til husholdninger (mia. kr.)]],4,FALSE)-1)*100,NA())</f>
        <v>1.2203539013865283</v>
      </c>
    </row>
    <row r="492" spans="1:7" hidden="1" x14ac:dyDescent="0.25">
      <c r="A492" s="3">
        <v>44135</v>
      </c>
      <c r="B492" s="4"/>
      <c r="C492" s="4">
        <v>1197.1860834476233</v>
      </c>
      <c r="D492" s="4">
        <v>2477.6526947757457</v>
      </c>
      <c r="E492" s="4"/>
      <c r="F492" s="4">
        <f>IFERROR((Kreditvækst[[#This Row],[Udlån til erhverv (mia. kr.)]]/VLOOKUP(DATE(YEAR(Kreditvækst[[#This Row],[Dato]])-1,MONTH(Kreditvækst[[#This Row],[Dato]])+1,1)-1,Kreditvækst[[Dato]:[Udlån til erhverv (mia. kr.)]],3,FALSE)-1)*100,NA())</f>
        <v>1.1118994117333969</v>
      </c>
      <c r="G492" s="4">
        <f>IFERROR((Kreditvækst[[#This Row],[Udlån til husholdninger (mia. kr.)]]/VLOOKUP(DATE(YEAR(Kreditvækst[[#This Row],[Dato]])-1,MONTH(Kreditvækst[[#This Row],[Dato]])+1,1)-1,Kreditvækst[[Dato]:[Udlån til husholdninger (mia. kr.)]],4,FALSE)-1)*100,NA())</f>
        <v>1.2925891295828773</v>
      </c>
    </row>
    <row r="493" spans="1:7" hidden="1" x14ac:dyDescent="0.25">
      <c r="A493" s="3">
        <v>44165</v>
      </c>
      <c r="B493" s="4"/>
      <c r="C493" s="4">
        <v>1208.1640198596235</v>
      </c>
      <c r="D493" s="4">
        <v>2479.9657072017453</v>
      </c>
      <c r="E493" s="4"/>
      <c r="F493" s="4">
        <f>IFERROR((Kreditvækst[[#This Row],[Udlån til erhverv (mia. kr.)]]/VLOOKUP(DATE(YEAR(Kreditvækst[[#This Row],[Dato]])-1,MONTH(Kreditvækst[[#This Row],[Dato]])+1,1)-1,Kreditvækst[[Dato]:[Udlån til erhverv (mia. kr.)]],3,FALSE)-1)*100,NA())</f>
        <v>1.4709478033843038</v>
      </c>
      <c r="G493" s="4">
        <f>IFERROR((Kreditvækst[[#This Row],[Udlån til husholdninger (mia. kr.)]]/VLOOKUP(DATE(YEAR(Kreditvækst[[#This Row],[Dato]])-1,MONTH(Kreditvækst[[#This Row],[Dato]])+1,1)-1,Kreditvækst[[Dato]:[Udlån til husholdninger (mia. kr.)]],4,FALSE)-1)*100,NA())</f>
        <v>1.1525444888460301</v>
      </c>
    </row>
    <row r="494" spans="1:7" x14ac:dyDescent="0.25">
      <c r="A494" s="3">
        <v>44196</v>
      </c>
      <c r="B494" s="4">
        <v>238.13857130576807</v>
      </c>
      <c r="C494" s="4">
        <v>1212.2045569641746</v>
      </c>
      <c r="D494" s="4">
        <v>2483.780908622768</v>
      </c>
      <c r="E494" s="4">
        <f>IF(ISNUMBER(Kreditvækst[[#This Row],[Udlån/BNP (pct. af BNP)]]),IFERROR((Kreditvækst[[#This Row],[Udlån/BNP (pct. af BNP)]]/VLOOKUP(DATE(YEAR(Kreditvækst[[#This Row],[Dato]])-1,MONTH(Kreditvækst[[#This Row],[Dato]]),DAY(Kreditvækst[[#This Row],[Dato]])),Kreditvækst[[#All],[Dato]:[Udlån/BNP (pct. af BNP)]],2,FALSE)-1)*100,NA()),NA())</f>
        <v>-9.266476615335284</v>
      </c>
      <c r="F494" s="4">
        <f>IFERROR((Kreditvækst[[#This Row],[Udlån til erhverv (mia. kr.)]]/VLOOKUP(DATE(YEAR(Kreditvækst[[#This Row],[Dato]])-1,MONTH(Kreditvækst[[#This Row],[Dato]])+1,1)-1,Kreditvækst[[Dato]:[Udlån til erhverv (mia. kr.)]],3,FALSE)-1)*100,NA())</f>
        <v>1.5257134491739821</v>
      </c>
      <c r="G494" s="4">
        <f>IFERROR((Kreditvækst[[#This Row],[Udlån til husholdninger (mia. kr.)]]/VLOOKUP(DATE(YEAR(Kreditvækst[[#This Row],[Dato]])-1,MONTH(Kreditvækst[[#This Row],[Dato]])+1,1)-1,Kreditvækst[[Dato]:[Udlån til husholdninger (mia. kr.)]],4,FALSE)-1)*100,NA())</f>
        <v>1.3627837619885286</v>
      </c>
    </row>
    <row r="495" spans="1:7" hidden="1" x14ac:dyDescent="0.25">
      <c r="A495" s="3">
        <v>44227</v>
      </c>
      <c r="B495" s="4"/>
      <c r="C495" s="4">
        <v>1208.2668591721745</v>
      </c>
      <c r="D495" s="4">
        <v>2486.2066566317676</v>
      </c>
      <c r="E495" s="4"/>
      <c r="F495" s="4">
        <f>IFERROR((Kreditvækst[[#This Row],[Udlån til erhverv (mia. kr.)]]/VLOOKUP(DATE(YEAR(Kreditvækst[[#This Row],[Dato]])-1,MONTH(Kreditvækst[[#This Row],[Dato]])+1,1)-1,Kreditvækst[[Dato]:[Udlån til erhverv (mia. kr.)]],3,FALSE)-1)*100,NA())</f>
        <v>0.90682204960665924</v>
      </c>
      <c r="G495" s="4">
        <f>IFERROR((Kreditvækst[[#This Row],[Udlån til husholdninger (mia. kr.)]]/VLOOKUP(DATE(YEAR(Kreditvækst[[#This Row],[Dato]])-1,MONTH(Kreditvækst[[#This Row],[Dato]])+1,1)-1,Kreditvækst[[Dato]:[Udlån til husholdninger (mia. kr.)]],4,FALSE)-1)*100,NA())</f>
        <v>1.3388372218786415</v>
      </c>
    </row>
    <row r="496" spans="1:7" hidden="1" x14ac:dyDescent="0.25">
      <c r="A496" s="3">
        <v>44255</v>
      </c>
      <c r="B496" s="4"/>
      <c r="C496" s="4">
        <v>1209.2883937011743</v>
      </c>
      <c r="D496" s="4">
        <v>2490.571035042768</v>
      </c>
      <c r="E496" s="4"/>
      <c r="F496" s="4">
        <f>IFERROR((Kreditvækst[[#This Row],[Udlån til erhverv (mia. kr.)]]/VLOOKUP(DATE(YEAR(Kreditvækst[[#This Row],[Dato]])-1,MONTH(Kreditvækst[[#This Row],[Dato]])+1,1)-1,Kreditvækst[[Dato]:[Udlån til erhverv (mia. kr.)]],3,FALSE)-1)*100,NA())</f>
        <v>0.68782147838419849</v>
      </c>
      <c r="G496" s="4">
        <f>IFERROR((Kreditvækst[[#This Row],[Udlån til husholdninger (mia. kr.)]]/VLOOKUP(DATE(YEAR(Kreditvækst[[#This Row],[Dato]])-1,MONTH(Kreditvækst[[#This Row],[Dato]])+1,1)-1,Kreditvækst[[Dato]:[Udlån til husholdninger (mia. kr.)]],4,FALSE)-1)*100,NA())</f>
        <v>1.4094831784847495</v>
      </c>
    </row>
    <row r="497" spans="1:7" x14ac:dyDescent="0.25">
      <c r="A497" s="3">
        <v>44286</v>
      </c>
      <c r="B497" s="4">
        <v>239.14227815699661</v>
      </c>
      <c r="C497" s="4">
        <v>1220.5600641454455</v>
      </c>
      <c r="D497" s="4">
        <v>2500.4981608630123</v>
      </c>
      <c r="E497" s="4">
        <f>IF(ISNUMBER(Kreditvækst[[#This Row],[Udlån/BNP (pct. af BNP)]]),IFERROR((Kreditvækst[[#This Row],[Udlån/BNP (pct. af BNP)]]/VLOOKUP(DATE(YEAR(Kreditvækst[[#This Row],[Dato]])-1,MONTH(Kreditvækst[[#This Row],[Dato]]),DAY(Kreditvækst[[#This Row],[Dato]])),Kreditvækst[[#All],[Dato]:[Udlån/BNP (pct. af BNP)]],2,FALSE)-1)*100,NA()),NA())</f>
        <v>-3.4347372940673693</v>
      </c>
      <c r="F497" s="4">
        <f>IFERROR((Kreditvækst[[#This Row],[Udlån til erhverv (mia. kr.)]]/VLOOKUP(DATE(YEAR(Kreditvækst[[#This Row],[Dato]])-1,MONTH(Kreditvækst[[#This Row],[Dato]])+1,1)-1,Kreditvækst[[Dato]:[Udlån til erhverv (mia. kr.)]],3,FALSE)-1)*100,NA())</f>
        <v>0.98653124618317545</v>
      </c>
      <c r="G497" s="4">
        <f>IFERROR((Kreditvækst[[#This Row],[Udlån til husholdninger (mia. kr.)]]/VLOOKUP(DATE(YEAR(Kreditvækst[[#This Row],[Dato]])-1,MONTH(Kreditvækst[[#This Row],[Dato]])+1,1)-1,Kreditvækst[[Dato]:[Udlån til husholdninger (mia. kr.)]],4,FALSE)-1)*100,NA())</f>
        <v>1.8067536178179244</v>
      </c>
    </row>
    <row r="498" spans="1:7" hidden="1" x14ac:dyDescent="0.25">
      <c r="A498" s="3">
        <v>44316</v>
      </c>
      <c r="B498" s="4"/>
      <c r="C498" s="4">
        <v>1220.5278513924454</v>
      </c>
      <c r="D498" s="4">
        <v>2506.1624114230126</v>
      </c>
      <c r="E498" s="4"/>
      <c r="F498" s="4">
        <f>IFERROR((Kreditvækst[[#This Row],[Udlån til erhverv (mia. kr.)]]/VLOOKUP(DATE(YEAR(Kreditvækst[[#This Row],[Dato]])-1,MONTH(Kreditvækst[[#This Row],[Dato]])+1,1)-1,Kreditvækst[[Dato]:[Udlån til erhverv (mia. kr.)]],3,FALSE)-1)*100,NA())</f>
        <v>1.0538973696606613</v>
      </c>
      <c r="G498" s="4">
        <f>IFERROR((Kreditvækst[[#This Row],[Udlån til husholdninger (mia. kr.)]]/VLOOKUP(DATE(YEAR(Kreditvækst[[#This Row],[Dato]])-1,MONTH(Kreditvækst[[#This Row],[Dato]])+1,1)-1,Kreditvækst[[Dato]:[Udlån til husholdninger (mia. kr.)]],4,FALSE)-1)*100,NA())</f>
        <v>2.2071562990891413</v>
      </c>
    </row>
    <row r="499" spans="1:7" hidden="1" x14ac:dyDescent="0.25">
      <c r="A499" s="3">
        <v>44347</v>
      </c>
      <c r="B499" s="4"/>
      <c r="C499" s="4">
        <v>1231.9065239214453</v>
      </c>
      <c r="D499" s="4">
        <v>2508.3219771160125</v>
      </c>
      <c r="E499" s="4"/>
      <c r="F499" s="4">
        <f>IFERROR((Kreditvækst[[#This Row],[Udlån til erhverv (mia. kr.)]]/VLOOKUP(DATE(YEAR(Kreditvækst[[#This Row],[Dato]])-1,MONTH(Kreditvækst[[#This Row],[Dato]])+1,1)-1,Kreditvækst[[Dato]:[Udlån til erhverv (mia. kr.)]],3,FALSE)-1)*100,NA())</f>
        <v>2.6868015501005926</v>
      </c>
      <c r="G499" s="4">
        <f>IFERROR((Kreditvækst[[#This Row],[Udlån til husholdninger (mia. kr.)]]/VLOOKUP(DATE(YEAR(Kreditvækst[[#This Row],[Dato]])-1,MONTH(Kreditvækst[[#This Row],[Dato]])+1,1)-1,Kreditvækst[[Dato]:[Udlån til husholdninger (mia. kr.)]],4,FALSE)-1)*100,NA())</f>
        <v>2.1146971386534208</v>
      </c>
    </row>
    <row r="500" spans="1:7" x14ac:dyDescent="0.25">
      <c r="A500" s="3">
        <v>44377</v>
      </c>
      <c r="B500" s="4">
        <v>234.8535466269841</v>
      </c>
      <c r="C500" s="4">
        <v>1229.3944756971948</v>
      </c>
      <c r="D500" s="4">
        <v>2515.3900519570243</v>
      </c>
      <c r="E500" s="4">
        <f>IF(ISNUMBER(Kreditvækst[[#This Row],[Udlån/BNP (pct. af BNP)]]),IFERROR((Kreditvækst[[#This Row],[Udlån/BNP (pct. af BNP)]]/VLOOKUP(DATE(YEAR(Kreditvækst[[#This Row],[Dato]])-1,MONTH(Kreditvækst[[#This Row],[Dato]]),DAY(Kreditvækst[[#This Row],[Dato]])),Kreditvækst[[#All],[Dato]:[Udlån/BNP (pct. af BNP)]],2,FALSE)-1)*100,NA()),NA())</f>
        <v>-6.6894659746605907</v>
      </c>
      <c r="F500" s="4">
        <f>IFERROR((Kreditvækst[[#This Row],[Udlån til erhverv (mia. kr.)]]/VLOOKUP(DATE(YEAR(Kreditvækst[[#This Row],[Dato]])-1,MONTH(Kreditvækst[[#This Row],[Dato]])+1,1)-1,Kreditvækst[[Dato]:[Udlån til erhverv (mia. kr.)]],3,FALSE)-1)*100,NA())</f>
        <v>3.0207362524119485</v>
      </c>
      <c r="G500" s="4">
        <f>IFERROR((Kreditvækst[[#This Row],[Udlån til husholdninger (mia. kr.)]]/VLOOKUP(DATE(YEAR(Kreditvækst[[#This Row],[Dato]])-1,MONTH(Kreditvækst[[#This Row],[Dato]])+1,1)-1,Kreditvækst[[Dato]:[Udlån til husholdninger (mia. kr.)]],4,FALSE)-1)*100,NA())</f>
        <v>2.3958365494399114</v>
      </c>
    </row>
    <row r="501" spans="1:7" hidden="1" x14ac:dyDescent="0.25">
      <c r="A501" s="3">
        <v>44408</v>
      </c>
      <c r="B501" s="4"/>
      <c r="C501" s="4">
        <v>1227.8073724241949</v>
      </c>
      <c r="D501" s="4">
        <v>2527.9146849840249</v>
      </c>
      <c r="E501" s="4"/>
      <c r="F501" s="4">
        <f>IFERROR((Kreditvækst[[#This Row],[Udlån til erhverv (mia. kr.)]]/VLOOKUP(DATE(YEAR(Kreditvækst[[#This Row],[Dato]])-1,MONTH(Kreditvækst[[#This Row],[Dato]])+1,1)-1,Kreditvækst[[Dato]:[Udlån til erhverv (mia. kr.)]],3,FALSE)-1)*100,NA())</f>
        <v>2.8419707005035377</v>
      </c>
      <c r="G501" s="4">
        <f>IFERROR((Kreditvækst[[#This Row],[Udlån til husholdninger (mia. kr.)]]/VLOOKUP(DATE(YEAR(Kreditvækst[[#This Row],[Dato]])-1,MONTH(Kreditvækst[[#This Row],[Dato]])+1,1)-1,Kreditvækst[[Dato]:[Udlån til husholdninger (mia. kr.)]],4,FALSE)-1)*100,NA())</f>
        <v>2.5113825307400139</v>
      </c>
    </row>
    <row r="502" spans="1:7" hidden="1" x14ac:dyDescent="0.25">
      <c r="A502" s="3">
        <v>44439</v>
      </c>
      <c r="B502" s="4"/>
      <c r="C502" s="4">
        <v>1237.0657940381948</v>
      </c>
      <c r="D502" s="4">
        <v>2530.5881884800247</v>
      </c>
      <c r="E502" s="4"/>
      <c r="F502" s="4">
        <f>IFERROR((Kreditvækst[[#This Row],[Udlån til erhverv (mia. kr.)]]/VLOOKUP(DATE(YEAR(Kreditvækst[[#This Row],[Dato]])-1,MONTH(Kreditvækst[[#This Row],[Dato]])+1,1)-1,Kreditvækst[[Dato]:[Udlån til erhverv (mia. kr.)]],3,FALSE)-1)*100,NA())</f>
        <v>2.2420187442540707</v>
      </c>
      <c r="G502" s="4">
        <f>IFERROR((Kreditvækst[[#This Row],[Udlån til husholdninger (mia. kr.)]]/VLOOKUP(DATE(YEAR(Kreditvækst[[#This Row],[Dato]])-1,MONTH(Kreditvækst[[#This Row],[Dato]])+1,1)-1,Kreditvækst[[Dato]:[Udlån til husholdninger (mia. kr.)]],4,FALSE)-1)*100,NA())</f>
        <v>2.2664907716337224</v>
      </c>
    </row>
    <row r="503" spans="1:7" x14ac:dyDescent="0.25">
      <c r="A503" s="3">
        <v>44469</v>
      </c>
      <c r="B503" s="4">
        <v>233.89428525174029</v>
      </c>
      <c r="C503" s="4">
        <v>1258.3081169157938</v>
      </c>
      <c r="D503" s="4">
        <v>2535.7653917738071</v>
      </c>
      <c r="E503" s="4">
        <f>IF(ISNUMBER(Kreditvækst[[#This Row],[Udlån/BNP (pct. af BNP)]]),IFERROR((Kreditvækst[[#This Row],[Udlån/BNP (pct. af BNP)]]/VLOOKUP(DATE(YEAR(Kreditvækst[[#This Row],[Dato]])-1,MONTH(Kreditvækst[[#This Row],[Dato]]),DAY(Kreditvækst[[#This Row],[Dato]])),Kreditvækst[[#All],[Dato]:[Udlån/BNP (pct. af BNP)]],2,FALSE)-1)*100,NA()),NA())</f>
        <v>-1.5901996249791939</v>
      </c>
      <c r="F503" s="4">
        <f>IFERROR((Kreditvækst[[#This Row],[Udlån til erhverv (mia. kr.)]]/VLOOKUP(DATE(YEAR(Kreditvækst[[#This Row],[Dato]])-1,MONTH(Kreditvækst[[#This Row],[Dato]])+1,1)-1,Kreditvækst[[Dato]:[Udlån til erhverv (mia. kr.)]],3,FALSE)-1)*100,NA())</f>
        <v>5.0872232316401478</v>
      </c>
      <c r="G503" s="4">
        <f>IFERROR((Kreditvækst[[#This Row],[Udlån til husholdninger (mia. kr.)]]/VLOOKUP(DATE(YEAR(Kreditvækst[[#This Row],[Dato]])-1,MONTH(Kreditvækst[[#This Row],[Dato]])+1,1)-1,Kreditvækst[[Dato]:[Udlån til husholdninger (mia. kr.)]],4,FALSE)-1)*100,NA())</f>
        <v>2.5213347643111339</v>
      </c>
    </row>
    <row r="504" spans="1:7" hidden="1" x14ac:dyDescent="0.25">
      <c r="A504" s="3">
        <v>44500</v>
      </c>
      <c r="B504" s="4"/>
      <c r="C504" s="4">
        <v>1261.0348248677938</v>
      </c>
      <c r="D504" s="4">
        <v>2542.1563463478074</v>
      </c>
      <c r="E504" s="4"/>
      <c r="F504" s="4">
        <f>IFERROR((Kreditvækst[[#This Row],[Udlån til erhverv (mia. kr.)]]/VLOOKUP(DATE(YEAR(Kreditvækst[[#This Row],[Dato]])-1,MONTH(Kreditvækst[[#This Row],[Dato]])+1,1)-1,Kreditvækst[[Dato]:[Udlån til erhverv (mia. kr.)]],3,FALSE)-1)*100,NA())</f>
        <v>5.3332345157488525</v>
      </c>
      <c r="G504" s="4">
        <f>IFERROR((Kreditvækst[[#This Row],[Udlån til husholdninger (mia. kr.)]]/VLOOKUP(DATE(YEAR(Kreditvækst[[#This Row],[Dato]])-1,MONTH(Kreditvækst[[#This Row],[Dato]])+1,1)-1,Kreditvækst[[Dato]:[Udlån til husholdninger (mia. kr.)]],4,FALSE)-1)*100,NA())</f>
        <v>2.6034178118697238</v>
      </c>
    </row>
    <row r="505" spans="1:7" hidden="1" x14ac:dyDescent="0.25">
      <c r="A505" s="3">
        <v>44530</v>
      </c>
      <c r="B505" s="4"/>
      <c r="C505" s="4">
        <v>1276.940415521794</v>
      </c>
      <c r="D505" s="4">
        <v>2549.1986891068073</v>
      </c>
      <c r="E505" s="4"/>
      <c r="F505" s="4">
        <f>IFERROR((Kreditvækst[[#This Row],[Udlån til erhverv (mia. kr.)]]/VLOOKUP(DATE(YEAR(Kreditvækst[[#This Row],[Dato]])-1,MONTH(Kreditvækst[[#This Row],[Dato]])+1,1)-1,Kreditvækst[[Dato]:[Udlån til erhverv (mia. kr.)]],3,FALSE)-1)*100,NA())</f>
        <v>5.6926373018591825</v>
      </c>
      <c r="G505" s="4">
        <f>IFERROR((Kreditvækst[[#This Row],[Udlån til husholdninger (mia. kr.)]]/VLOOKUP(DATE(YEAR(Kreditvækst[[#This Row],[Dato]])-1,MONTH(Kreditvækst[[#This Row],[Dato]])+1,1)-1,Kreditvækst[[Dato]:[Udlån til husholdninger (mia. kr.)]],4,FALSE)-1)*100,NA())</f>
        <v>2.7916910989539634</v>
      </c>
    </row>
    <row r="506" spans="1:7" x14ac:dyDescent="0.25">
      <c r="A506" s="3">
        <v>44561</v>
      </c>
      <c r="B506" s="4">
        <v>229.89727019934983</v>
      </c>
      <c r="C506" s="4">
        <v>1300.2349618828416</v>
      </c>
      <c r="D506" s="4">
        <v>2548.2265169714356</v>
      </c>
      <c r="E506" s="4">
        <f>IF(ISNUMBER(Kreditvækst[[#This Row],[Udlån/BNP (pct. af BNP)]]),IFERROR((Kreditvækst[[#This Row],[Udlån/BNP (pct. af BNP)]]/VLOOKUP(DATE(YEAR(Kreditvækst[[#This Row],[Dato]])-1,MONTH(Kreditvækst[[#This Row],[Dato]]),DAY(Kreditvækst[[#This Row],[Dato]])),Kreditvækst[[#All],[Dato]:[Udlån/BNP (pct. af BNP)]],2,FALSE)-1)*100,NA()),NA())</f>
        <v>-3.4607166160564806</v>
      </c>
      <c r="F506" s="4">
        <f>IFERROR((Kreditvækst[[#This Row],[Udlån til erhverv (mia. kr.)]]/VLOOKUP(DATE(YEAR(Kreditvækst[[#This Row],[Dato]])-1,MONTH(Kreditvækst[[#This Row],[Dato]])+1,1)-1,Kreditvækst[[Dato]:[Udlån til erhverv (mia. kr.)]],3,FALSE)-1)*100,NA())</f>
        <v>7.2620090737102183</v>
      </c>
      <c r="G506" s="4">
        <f>IFERROR((Kreditvækst[[#This Row],[Udlån til husholdninger (mia. kr.)]]/VLOOKUP(DATE(YEAR(Kreditvækst[[#This Row],[Dato]])-1,MONTH(Kreditvækst[[#This Row],[Dato]])+1,1)-1,Kreditvækst[[Dato]:[Udlån til husholdninger (mia. kr.)]],4,FALSE)-1)*100,NA())</f>
        <v>2.5946575289686802</v>
      </c>
    </row>
    <row r="507" spans="1:7" hidden="1" x14ac:dyDescent="0.25">
      <c r="A507" s="3">
        <v>44592</v>
      </c>
      <c r="B507" s="4"/>
      <c r="C507" s="4">
        <v>1316.5434078598416</v>
      </c>
      <c r="D507" s="4">
        <v>2556.689783762436</v>
      </c>
      <c r="E507" s="4"/>
      <c r="F507" s="4">
        <f>IFERROR((Kreditvækst[[#This Row],[Udlån til erhverv (mia. kr.)]]/VLOOKUP(DATE(YEAR(Kreditvækst[[#This Row],[Dato]])-1,MONTH(Kreditvækst[[#This Row],[Dato]])+1,1)-1,Kreditvækst[[Dato]:[Udlån til erhverv (mia. kr.)]],3,FALSE)-1)*100,NA())</f>
        <v>8.9613108119054985</v>
      </c>
      <c r="G507" s="4">
        <f>IFERROR((Kreditvækst[[#This Row],[Udlån til husholdninger (mia. kr.)]]/VLOOKUP(DATE(YEAR(Kreditvækst[[#This Row],[Dato]])-1,MONTH(Kreditvækst[[#This Row],[Dato]])+1,1)-1,Kreditvækst[[Dato]:[Udlån til husholdninger (mia. kr.)]],4,FALSE)-1)*100,NA())</f>
        <v>2.8349665520627676</v>
      </c>
    </row>
    <row r="508" spans="1:7" hidden="1" x14ac:dyDescent="0.25">
      <c r="A508" s="3">
        <v>44620</v>
      </c>
      <c r="B508" s="4"/>
      <c r="C508" s="4">
        <v>1332.4332279198416</v>
      </c>
      <c r="D508" s="4">
        <v>2564.6590933454358</v>
      </c>
      <c r="E508" s="4"/>
      <c r="F508" s="4">
        <f>IFERROR((Kreditvækst[[#This Row],[Udlån til erhverv (mia. kr.)]]/VLOOKUP(DATE(YEAR(Kreditvækst[[#This Row],[Dato]])-1,MONTH(Kreditvækst[[#This Row],[Dato]])+1,1)-1,Kreditvækst[[Dato]:[Udlån til erhverv (mia. kr.)]],3,FALSE)-1)*100,NA())</f>
        <v>10.183247838984677</v>
      </c>
      <c r="G508" s="4">
        <f>IFERROR((Kreditvækst[[#This Row],[Udlån til husholdninger (mia. kr.)]]/VLOOKUP(DATE(YEAR(Kreditvækst[[#This Row],[Dato]])-1,MONTH(Kreditvækst[[#This Row],[Dato]])+1,1)-1,Kreditvækst[[Dato]:[Udlån til husholdninger (mia. kr.)]],4,FALSE)-1)*100,NA())</f>
        <v>2.9747418266829584</v>
      </c>
    </row>
    <row r="509" spans="1:7" x14ac:dyDescent="0.25">
      <c r="A509" s="3">
        <v>44651</v>
      </c>
      <c r="B509" s="4">
        <v>225.54389167807699</v>
      </c>
      <c r="C509" s="4">
        <v>1347.7145727546076</v>
      </c>
      <c r="D509" s="4">
        <v>2567.6344946256968</v>
      </c>
      <c r="E509" s="4">
        <f>IF(ISNUMBER(Kreditvækst[[#This Row],[Udlån/BNP (pct. af BNP)]]),IFERROR((Kreditvækst[[#This Row],[Udlån/BNP (pct. af BNP)]]/VLOOKUP(DATE(YEAR(Kreditvækst[[#This Row],[Dato]])-1,MONTH(Kreditvækst[[#This Row],[Dato]]),DAY(Kreditvækst[[#This Row],[Dato]])),Kreditvækst[[#All],[Dato]:[Udlån/BNP (pct. af BNP)]],2,FALSE)-1)*100,NA()),NA())</f>
        <v>-5.6863163568226511</v>
      </c>
      <c r="F509" s="4">
        <f>IFERROR((Kreditvækst[[#This Row],[Udlån til erhverv (mia. kr.)]]/VLOOKUP(DATE(YEAR(Kreditvækst[[#This Row],[Dato]])-1,MONTH(Kreditvækst[[#This Row],[Dato]])+1,1)-1,Kreditvækst[[Dato]:[Udlån til erhverv (mia. kr.)]],3,FALSE)-1)*100,NA())</f>
        <v>10.417718254462738</v>
      </c>
      <c r="G509" s="4">
        <f>IFERROR((Kreditvækst[[#This Row],[Udlån til husholdninger (mia. kr.)]]/VLOOKUP(DATE(YEAR(Kreditvækst[[#This Row],[Dato]])-1,MONTH(Kreditvækst[[#This Row],[Dato]])+1,1)-1,Kreditvækst[[Dato]:[Udlån til husholdninger (mia. kr.)]],4,FALSE)-1)*100,NA())</f>
        <v>2.6849183420120326</v>
      </c>
    </row>
    <row r="510" spans="1:7" hidden="1" x14ac:dyDescent="0.25">
      <c r="A510" s="3">
        <v>44681</v>
      </c>
      <c r="B510" s="4"/>
      <c r="C510" s="4">
        <v>1365.8342362436074</v>
      </c>
      <c r="D510" s="4">
        <v>2571.4443379386971</v>
      </c>
      <c r="E510" s="4"/>
      <c r="F510" s="4">
        <f>IFERROR((Kreditvækst[[#This Row],[Udlån til erhverv (mia. kr.)]]/VLOOKUP(DATE(YEAR(Kreditvækst[[#This Row],[Dato]])-1,MONTH(Kreditvækst[[#This Row],[Dato]])+1,1)-1,Kreditvækst[[Dato]:[Udlån til erhverv (mia. kr.)]],3,FALSE)-1)*100,NA())</f>
        <v>11.905208446115223</v>
      </c>
      <c r="G510" s="4">
        <f>IFERROR((Kreditvækst[[#This Row],[Udlån til husholdninger (mia. kr.)]]/VLOOKUP(DATE(YEAR(Kreditvækst[[#This Row],[Dato]])-1,MONTH(Kreditvækst[[#This Row],[Dato]])+1,1)-1,Kreditvækst[[Dato]:[Udlån til husholdninger (mia. kr.)]],4,FALSE)-1)*100,NA())</f>
        <v>2.6048561824298266</v>
      </c>
    </row>
    <row r="511" spans="1:7" hidden="1" x14ac:dyDescent="0.25">
      <c r="A511" s="3">
        <v>44712</v>
      </c>
      <c r="B511" s="4"/>
      <c r="C511" s="4">
        <v>1366.7395940996075</v>
      </c>
      <c r="D511" s="4">
        <v>2573.0028666056969</v>
      </c>
      <c r="E511" s="4"/>
      <c r="F511" s="4">
        <f>IFERROR((Kreditvækst[[#This Row],[Udlån til erhverv (mia. kr.)]]/VLOOKUP(DATE(YEAR(Kreditvækst[[#This Row],[Dato]])-1,MONTH(Kreditvækst[[#This Row],[Dato]])+1,1)-1,Kreditvækst[[Dato]:[Udlån til erhverv (mia. kr.)]],3,FALSE)-1)*100,NA())</f>
        <v>10.945073149621543</v>
      </c>
      <c r="G511" s="4">
        <f>IFERROR((Kreditvækst[[#This Row],[Udlån til husholdninger (mia. kr.)]]/VLOOKUP(DATE(YEAR(Kreditvækst[[#This Row],[Dato]])-1,MONTH(Kreditvækst[[#This Row],[Dato]])+1,1)-1,Kreditvækst[[Dato]:[Udlån til husholdninger (mia. kr.)]],4,FALSE)-1)*100,NA())</f>
        <v>2.5786517871223325</v>
      </c>
    </row>
    <row r="512" spans="1:7" x14ac:dyDescent="0.25">
      <c r="A512" s="3">
        <v>44742</v>
      </c>
      <c r="B512" s="4">
        <v>221.08452780131915</v>
      </c>
      <c r="C512" s="4">
        <v>1370.6888711635381</v>
      </c>
      <c r="D512" s="4">
        <v>2568.316190180903</v>
      </c>
      <c r="E512" s="4">
        <f>IF(ISNUMBER(Kreditvækst[[#This Row],[Udlån/BNP (pct. af BNP)]]),IFERROR((Kreditvækst[[#This Row],[Udlån/BNP (pct. af BNP)]]/VLOOKUP(DATE(YEAR(Kreditvækst[[#This Row],[Dato]])-1,MONTH(Kreditvækst[[#This Row],[Dato]]),DAY(Kreditvækst[[#This Row],[Dato]])),Kreditvækst[[#All],[Dato]:[Udlån/BNP (pct. af BNP)]],2,FALSE)-1)*100,NA()),NA())</f>
        <v>-5.862810684964515</v>
      </c>
      <c r="F512" s="4">
        <f>IFERROR((Kreditvækst[[#This Row],[Udlån til erhverv (mia. kr.)]]/VLOOKUP(DATE(YEAR(Kreditvækst[[#This Row],[Dato]])-1,MONTH(Kreditvækst[[#This Row],[Dato]])+1,1)-1,Kreditvækst[[Dato]:[Udlån til erhverv (mia. kr.)]],3,FALSE)-1)*100,NA())</f>
        <v>11.493007188454673</v>
      </c>
      <c r="G512" s="4">
        <f>IFERROR((Kreditvækst[[#This Row],[Udlån til husholdninger (mia. kr.)]]/VLOOKUP(DATE(YEAR(Kreditvækst[[#This Row],[Dato]])-1,MONTH(Kreditvækst[[#This Row],[Dato]])+1,1)-1,Kreditvækst[[Dato]:[Udlån til husholdninger (mia. kr.)]],4,FALSE)-1)*100,NA())</f>
        <v>2.1040926906227275</v>
      </c>
    </row>
    <row r="513" spans="1:7" hidden="1" x14ac:dyDescent="0.25">
      <c r="A513" s="3">
        <v>44773</v>
      </c>
      <c r="B513" s="4"/>
      <c r="C513" s="4">
        <v>1381.9641446685382</v>
      </c>
      <c r="D513" s="4">
        <v>2562.1685773669037</v>
      </c>
      <c r="E513" s="4"/>
      <c r="F513" s="4">
        <f>IFERROR((Kreditvækst[[#This Row],[Udlån til erhverv (mia. kr.)]]/VLOOKUP(DATE(YEAR(Kreditvækst[[#This Row],[Dato]])-1,MONTH(Kreditvækst[[#This Row],[Dato]])+1,1)-1,Kreditvækst[[Dato]:[Udlån til erhverv (mia. kr.)]],3,FALSE)-1)*100,NA())</f>
        <v>12.55545256581858</v>
      </c>
      <c r="G513" s="4">
        <f>IFERROR((Kreditvækst[[#This Row],[Udlån til husholdninger (mia. kr.)]]/VLOOKUP(DATE(YEAR(Kreditvækst[[#This Row],[Dato]])-1,MONTH(Kreditvækst[[#This Row],[Dato]])+1,1)-1,Kreditvækst[[Dato]:[Udlån til husholdninger (mia. kr.)]],4,FALSE)-1)*100,NA())</f>
        <v>1.3550256496530189</v>
      </c>
    </row>
    <row r="514" spans="1:7" hidden="1" x14ac:dyDescent="0.25">
      <c r="A514" s="3">
        <v>44804</v>
      </c>
      <c r="B514" s="4"/>
      <c r="C514" s="4">
        <v>1411.6662535455382</v>
      </c>
      <c r="D514" s="4">
        <v>2564.3889892919033</v>
      </c>
      <c r="E514" s="4"/>
      <c r="F514" s="4">
        <f>IFERROR((Kreditvækst[[#This Row],[Udlån til erhverv (mia. kr.)]]/VLOOKUP(DATE(YEAR(Kreditvækst[[#This Row],[Dato]])-1,MONTH(Kreditvækst[[#This Row],[Dato]])+1,1)-1,Kreditvækst[[Dato]:[Udlån til erhverv (mia. kr.)]],3,FALSE)-1)*100,NA())</f>
        <v>14.11408029781418</v>
      </c>
      <c r="G514" s="4">
        <f>IFERROR((Kreditvækst[[#This Row],[Udlån til husholdninger (mia. kr.)]]/VLOOKUP(DATE(YEAR(Kreditvækst[[#This Row],[Dato]])-1,MONTH(Kreditvækst[[#This Row],[Dato]])+1,1)-1,Kreditvækst[[Dato]:[Udlån til husholdninger (mia. kr.)]],4,FALSE)-1)*100,NA())</f>
        <v>1.3356895035608662</v>
      </c>
    </row>
    <row r="515" spans="1:7" x14ac:dyDescent="0.25">
      <c r="A515" s="3">
        <v>44834</v>
      </c>
      <c r="B515" s="4">
        <v>220.5308619887644</v>
      </c>
      <c r="C515" s="4">
        <v>1404.1297392615568</v>
      </c>
      <c r="D515" s="4">
        <v>2562.9551000564884</v>
      </c>
      <c r="E515" s="4">
        <f>IF(ISNUMBER(Kreditvækst[[#This Row],[Udlån/BNP (pct. af BNP)]]),IFERROR((Kreditvækst[[#This Row],[Udlån/BNP (pct. af BNP)]]/VLOOKUP(DATE(YEAR(Kreditvækst[[#This Row],[Dato]])-1,MONTH(Kreditvækst[[#This Row],[Dato]]),DAY(Kreditvækst[[#This Row],[Dato]])),Kreditvækst[[#All],[Dato]:[Udlån/BNP (pct. af BNP)]],2,FALSE)-1)*100,NA()),NA())</f>
        <v>-5.7134458195901789</v>
      </c>
      <c r="F515" s="4">
        <f>IFERROR((Kreditvækst[[#This Row],[Udlån til erhverv (mia. kr.)]]/VLOOKUP(DATE(YEAR(Kreditvækst[[#This Row],[Dato]])-1,MONTH(Kreditvækst[[#This Row],[Dato]])+1,1)-1,Kreditvækst[[Dato]:[Udlån til erhverv (mia. kr.)]],3,FALSE)-1)*100,NA())</f>
        <v>11.588705531295673</v>
      </c>
      <c r="G515" s="4">
        <f>IFERROR((Kreditvækst[[#This Row],[Udlån til husholdninger (mia. kr.)]]/VLOOKUP(DATE(YEAR(Kreditvækst[[#This Row],[Dato]])-1,MONTH(Kreditvækst[[#This Row],[Dato]])+1,1)-1,Kreditvækst[[Dato]:[Udlån til husholdninger (mia. kr.)]],4,FALSE)-1)*100,NA())</f>
        <v>1.0722485751594624</v>
      </c>
    </row>
    <row r="516" spans="1:7" hidden="1" x14ac:dyDescent="0.25">
      <c r="A516" s="3">
        <v>44865</v>
      </c>
      <c r="B516" s="4"/>
      <c r="C516" s="4">
        <v>1402.8534855645569</v>
      </c>
      <c r="D516" s="4">
        <v>2552.2320390594887</v>
      </c>
      <c r="E516" s="4"/>
      <c r="F516" s="4">
        <f>IFERROR((Kreditvækst[[#This Row],[Udlån til erhverv (mia. kr.)]]/VLOOKUP(DATE(YEAR(Kreditvækst[[#This Row],[Dato]])-1,MONTH(Kreditvækst[[#This Row],[Dato]])+1,1)-1,Kreditvækst[[Dato]:[Udlån til erhverv (mia. kr.)]],3,FALSE)-1)*100,NA())</f>
        <v>11.246212864234838</v>
      </c>
      <c r="G516" s="4">
        <f>IFERROR((Kreditvækst[[#This Row],[Udlån til husholdninger (mia. kr.)]]/VLOOKUP(DATE(YEAR(Kreditvækst[[#This Row],[Dato]])-1,MONTH(Kreditvækst[[#This Row],[Dato]])+1,1)-1,Kreditvækst[[Dato]:[Udlån til husholdninger (mia. kr.)]],4,FALSE)-1)*100,NA())</f>
        <v>0.39634433681297043</v>
      </c>
    </row>
    <row r="517" spans="1:7" hidden="1" x14ac:dyDescent="0.25">
      <c r="A517" s="3">
        <v>44895</v>
      </c>
      <c r="B517" s="4"/>
      <c r="C517" s="4">
        <v>1409.8426161805569</v>
      </c>
      <c r="D517" s="4">
        <v>2545.9149182014885</v>
      </c>
      <c r="E517" s="4"/>
      <c r="F517" s="4">
        <f>IFERROR((Kreditvækst[[#This Row],[Udlån til erhverv (mia. kr.)]]/VLOOKUP(DATE(YEAR(Kreditvækst[[#This Row],[Dato]])-1,MONTH(Kreditvækst[[#This Row],[Dato]])+1,1)-1,Kreditvækst[[Dato]:[Udlån til erhverv (mia. kr.)]],3,FALSE)-1)*100,NA())</f>
        <v>10.407862343714402</v>
      </c>
      <c r="G517" s="4">
        <f>IFERROR((Kreditvækst[[#This Row],[Udlån til husholdninger (mia. kr.)]]/VLOOKUP(DATE(YEAR(Kreditvækst[[#This Row],[Dato]])-1,MONTH(Kreditvækst[[#This Row],[Dato]])+1,1)-1,Kreditvækst[[Dato]:[Udlån til husholdninger (mia. kr.)]],4,FALSE)-1)*100,NA())</f>
        <v>-0.12881580864414488</v>
      </c>
    </row>
    <row r="518" spans="1:7" x14ac:dyDescent="0.25">
      <c r="A518" s="3">
        <v>44926</v>
      </c>
      <c r="B518" s="4">
        <v>220.34863843464132</v>
      </c>
      <c r="C518" s="4">
        <v>1419.0077772340396</v>
      </c>
      <c r="D518" s="4">
        <v>2535.1860536141871</v>
      </c>
      <c r="E518" s="4">
        <f>IF(ISNUMBER(Kreditvækst[[#This Row],[Udlån/BNP (pct. af BNP)]]),IFERROR((Kreditvækst[[#This Row],[Udlån/BNP (pct. af BNP)]]/VLOOKUP(DATE(YEAR(Kreditvækst[[#This Row],[Dato]])-1,MONTH(Kreditvækst[[#This Row],[Dato]]),DAY(Kreditvækst[[#This Row],[Dato]])),Kreditvækst[[#All],[Dato]:[Udlån/BNP (pct. af BNP)]],2,FALSE)-1)*100,NA()),NA())</f>
        <v>-4.1534341649331674</v>
      </c>
      <c r="F518" s="4">
        <f>IFERROR((Kreditvækst[[#This Row],[Udlån til erhverv (mia. kr.)]]/VLOOKUP(DATE(YEAR(Kreditvækst[[#This Row],[Dato]])-1,MONTH(Kreditvækst[[#This Row],[Dato]])+1,1)-1,Kreditvækst[[Dato]:[Udlån til erhverv (mia. kr.)]],3,FALSE)-1)*100,NA())</f>
        <v>9.1347194032689103</v>
      </c>
      <c r="G518" s="4">
        <f>IFERROR((Kreditvækst[[#This Row],[Udlån til husholdninger (mia. kr.)]]/VLOOKUP(DATE(YEAR(Kreditvækst[[#This Row],[Dato]])-1,MONTH(Kreditvækst[[#This Row],[Dato]])+1,1)-1,Kreditvækst[[Dato]:[Udlån til husholdninger (mia. kr.)]],4,FALSE)-1)*100,NA())</f>
        <v>-0.51174663125109765</v>
      </c>
    </row>
    <row r="519" spans="1:7" hidden="1" x14ac:dyDescent="0.25">
      <c r="A519" s="3">
        <v>44957</v>
      </c>
      <c r="B519" s="4"/>
      <c r="C519" s="4">
        <v>1426.9134142020396</v>
      </c>
      <c r="D519" s="4">
        <v>2531.1927345501872</v>
      </c>
      <c r="E519" s="4"/>
      <c r="F519" s="4">
        <f>IFERROR((Kreditvækst[[#This Row],[Udlån til erhverv (mia. kr.)]]/VLOOKUP(DATE(YEAR(Kreditvækst[[#This Row],[Dato]])-1,MONTH(Kreditvækst[[#This Row],[Dato]])+1,1)-1,Kreditvækst[[Dato]:[Udlån til erhverv (mia. kr.)]],3,FALSE)-1)*100,NA())</f>
        <v>8.383316925464257</v>
      </c>
      <c r="G519" s="4">
        <f>IFERROR((Kreditvækst[[#This Row],[Udlån til husholdninger (mia. kr.)]]/VLOOKUP(DATE(YEAR(Kreditvækst[[#This Row],[Dato]])-1,MONTH(Kreditvækst[[#This Row],[Dato]])+1,1)-1,Kreditvækst[[Dato]:[Udlån til husholdninger (mia. kr.)]],4,FALSE)-1)*100,NA())</f>
        <v>-0.99726800545693051</v>
      </c>
    </row>
    <row r="520" spans="1:7" hidden="1" x14ac:dyDescent="0.25">
      <c r="A520" s="3">
        <v>44985</v>
      </c>
      <c r="B520" s="4"/>
      <c r="C520" s="4">
        <v>1434.5919895700395</v>
      </c>
      <c r="D520" s="4">
        <v>2529.1981506561874</v>
      </c>
      <c r="E520" s="4"/>
      <c r="F520" s="4">
        <f>IFERROR((Kreditvækst[[#This Row],[Udlån til erhverv (mia. kr.)]]/VLOOKUP(DATE(YEAR(Kreditvækst[[#This Row],[Dato]])-1,MONTH(Kreditvækst[[#This Row],[Dato]])+1,1)-1,Kreditvækst[[Dato]:[Udlån til erhverv (mia. kr.)]],3,FALSE)-1)*100,NA())</f>
        <v>7.6670830109577315</v>
      </c>
      <c r="G520" s="4">
        <f>IFERROR((Kreditvækst[[#This Row],[Udlån til husholdninger (mia. kr.)]]/VLOOKUP(DATE(YEAR(Kreditvækst[[#This Row],[Dato]])-1,MONTH(Kreditvækst[[#This Row],[Dato]])+1,1)-1,Kreditvækst[[Dato]:[Udlån til husholdninger (mia. kr.)]],4,FALSE)-1)*100,NA())</f>
        <v>-1.3826766598827755</v>
      </c>
    </row>
    <row r="521" spans="1:7" x14ac:dyDescent="0.25">
      <c r="A521" s="3">
        <v>45016</v>
      </c>
      <c r="B521" s="4">
        <v>222.48271034579315</v>
      </c>
      <c r="C521" s="4">
        <v>1450.3692259800002</v>
      </c>
      <c r="D521" s="4">
        <v>2524.96541549837</v>
      </c>
      <c r="E521" s="4">
        <f>IF(ISNUMBER(Kreditvækst[[#This Row],[Udlån/BNP (pct. af BNP)]]),IFERROR((Kreditvækst[[#This Row],[Udlån/BNP (pct. af BNP)]]/VLOOKUP(DATE(YEAR(Kreditvækst[[#This Row],[Dato]])-1,MONTH(Kreditvækst[[#This Row],[Dato]]),DAY(Kreditvækst[[#This Row],[Dato]])),Kreditvækst[[#All],[Dato]:[Udlån/BNP (pct. af BNP)]],2,FALSE)-1)*100,NA()),NA())</f>
        <v>-1.3572441751839248</v>
      </c>
      <c r="F521" s="4">
        <f>IFERROR((Kreditvækst[[#This Row],[Udlån til erhverv (mia. kr.)]]/VLOOKUP(DATE(YEAR(Kreditvækst[[#This Row],[Dato]])-1,MONTH(Kreditvækst[[#This Row],[Dato]])+1,1)-1,Kreditvækst[[Dato]:[Udlån til erhverv (mia. kr.)]],3,FALSE)-1)*100,NA())</f>
        <v>7.6169431792650011</v>
      </c>
      <c r="G521" s="4">
        <f>IFERROR((Kreditvækst[[#This Row],[Udlån til husholdninger (mia. kr.)]]/VLOOKUP(DATE(YEAR(Kreditvækst[[#This Row],[Dato]])-1,MONTH(Kreditvækst[[#This Row],[Dato]])+1,1)-1,Kreditvækst[[Dato]:[Udlån til husholdninger (mia. kr.)]],4,FALSE)-1)*100,NA())</f>
        <v>-1.6618050278042751</v>
      </c>
    </row>
    <row r="522" spans="1:7" hidden="1" x14ac:dyDescent="0.25">
      <c r="A522" s="3">
        <v>45046</v>
      </c>
      <c r="B522" s="4"/>
      <c r="C522" s="4">
        <v>1455.3274519460003</v>
      </c>
      <c r="D522" s="4">
        <v>2519.9586509963697</v>
      </c>
      <c r="E522" s="4"/>
      <c r="F522" s="4">
        <f>IFERROR((Kreditvækst[[#This Row],[Udlån til erhverv (mia. kr.)]]/VLOOKUP(DATE(YEAR(Kreditvækst[[#This Row],[Dato]])-1,MONTH(Kreditvækst[[#This Row],[Dato]])+1,1)-1,Kreditvækst[[Dato]:[Udlån til erhverv (mia. kr.)]],3,FALSE)-1)*100,NA())</f>
        <v>6.5522750365756055</v>
      </c>
      <c r="G522" s="4">
        <f>IFERROR((Kreditvækst[[#This Row],[Udlån til husholdninger (mia. kr.)]]/VLOOKUP(DATE(YEAR(Kreditvækst[[#This Row],[Dato]])-1,MONTH(Kreditvækst[[#This Row],[Dato]])+1,1)-1,Kreditvækst[[Dato]:[Udlån til husholdninger (mia. kr.)]],4,FALSE)-1)*100,NA())</f>
        <v>-2.0022088824834916</v>
      </c>
    </row>
    <row r="523" spans="1:7" hidden="1" x14ac:dyDescent="0.25">
      <c r="A523" s="3">
        <v>45077</v>
      </c>
      <c r="B523" s="4"/>
      <c r="C523" s="4">
        <v>1456.9374909550004</v>
      </c>
      <c r="D523" s="4">
        <v>2521.3866038933702</v>
      </c>
      <c r="E523" s="4"/>
      <c r="F523" s="4">
        <f>IFERROR((Kreditvækst[[#This Row],[Udlån til erhverv (mia. kr.)]]/VLOOKUP(DATE(YEAR(Kreditvækst[[#This Row],[Dato]])-1,MONTH(Kreditvækst[[#This Row],[Dato]])+1,1)-1,Kreditvækst[[Dato]:[Udlån til erhverv (mia. kr.)]],3,FALSE)-1)*100,NA())</f>
        <v>6.5994939522341367</v>
      </c>
      <c r="G523" s="4">
        <f>IFERROR((Kreditvækst[[#This Row],[Udlån til husholdninger (mia. kr.)]]/VLOOKUP(DATE(YEAR(Kreditvækst[[#This Row],[Dato]])-1,MONTH(Kreditvækst[[#This Row],[Dato]])+1,1)-1,Kreditvækst[[Dato]:[Udlån til husholdninger (mia. kr.)]],4,FALSE)-1)*100,NA())</f>
        <v>-2.0060709368901253</v>
      </c>
    </row>
    <row r="524" spans="1:7" x14ac:dyDescent="0.25">
      <c r="A524" s="3">
        <v>45107</v>
      </c>
      <c r="B524" s="4">
        <v>216.65767445132244</v>
      </c>
      <c r="C524" s="4">
        <v>1460.2741858981913</v>
      </c>
      <c r="D524" s="4">
        <v>2522.2166043984103</v>
      </c>
      <c r="E524" s="4">
        <f>IF(ISNUMBER(Kreditvækst[[#This Row],[Udlån/BNP (pct. af BNP)]]),IFERROR((Kreditvækst[[#This Row],[Udlån/BNP (pct. af BNP)]]/VLOOKUP(DATE(YEAR(Kreditvækst[[#This Row],[Dato]])-1,MONTH(Kreditvækst[[#This Row],[Dato]]),DAY(Kreditvækst[[#This Row],[Dato]])),Kreditvækst[[#All],[Dato]:[Udlån/BNP (pct. af BNP)]],2,FALSE)-1)*100,NA()),NA())</f>
        <v>-2.002335212699724</v>
      </c>
      <c r="F524" s="4">
        <f>IFERROR((Kreditvækst[[#This Row],[Udlån til erhverv (mia. kr.)]]/VLOOKUP(DATE(YEAR(Kreditvækst[[#This Row],[Dato]])-1,MONTH(Kreditvækst[[#This Row],[Dato]])+1,1)-1,Kreditvækst[[Dato]:[Udlån til erhverv (mia. kr.)]],3,FALSE)-1)*100,NA())</f>
        <v>6.5357877064112113</v>
      </c>
      <c r="G524" s="4">
        <f>IFERROR((Kreditvækst[[#This Row],[Udlån til husholdninger (mia. kr.)]]/VLOOKUP(DATE(YEAR(Kreditvækst[[#This Row],[Dato]])-1,MONTH(Kreditvækst[[#This Row],[Dato]])+1,1)-1,Kreditvækst[[Dato]:[Udlån til husholdninger (mia. kr.)]],4,FALSE)-1)*100,NA())</f>
        <v>-1.7949342047034245</v>
      </c>
    </row>
    <row r="525" spans="1:7" hidden="1" x14ac:dyDescent="0.25">
      <c r="A525" s="3">
        <v>45138</v>
      </c>
      <c r="B525" s="4"/>
      <c r="C525" s="4">
        <v>1454.2897772151914</v>
      </c>
      <c r="D525" s="4">
        <v>2515.2641142394104</v>
      </c>
      <c r="E525" s="4"/>
      <c r="F525" s="4">
        <f>IFERROR((Kreditvækst[[#This Row],[Udlån til erhverv (mia. kr.)]]/VLOOKUP(DATE(YEAR(Kreditvækst[[#This Row],[Dato]])-1,MONTH(Kreditvækst[[#This Row],[Dato]])+1,1)-1,Kreditvækst[[Dato]:[Udlån til erhverv (mia. kr.)]],3,FALSE)-1)*100,NA())</f>
        <v>5.2335390050224806</v>
      </c>
      <c r="G525" s="4">
        <f>IFERROR((Kreditvækst[[#This Row],[Udlån til husholdninger (mia. kr.)]]/VLOOKUP(DATE(YEAR(Kreditvækst[[#This Row],[Dato]])-1,MONTH(Kreditvækst[[#This Row],[Dato]])+1,1)-1,Kreditvækst[[Dato]:[Udlån til husholdninger (mia. kr.)]],4,FALSE)-1)*100,NA())</f>
        <v>-1.8306548422233893</v>
      </c>
    </row>
    <row r="526" spans="1:7" hidden="1" x14ac:dyDescent="0.25">
      <c r="A526" s="3">
        <v>45169</v>
      </c>
      <c r="B526" s="4"/>
      <c r="C526" s="4">
        <v>1465.5679310411915</v>
      </c>
      <c r="D526" s="4">
        <v>2516.1599204654103</v>
      </c>
      <c r="E526" s="4"/>
      <c r="F526" s="4">
        <f>IFERROR((Kreditvækst[[#This Row],[Udlån til erhverv (mia. kr.)]]/VLOOKUP(DATE(YEAR(Kreditvækst[[#This Row],[Dato]])-1,MONTH(Kreditvækst[[#This Row],[Dato]])+1,1)-1,Kreditvækst[[Dato]:[Udlån til erhverv (mia. kr.)]],3,FALSE)-1)*100,NA())</f>
        <v>3.818301766460297</v>
      </c>
      <c r="G526" s="4">
        <f>IFERROR((Kreditvækst[[#This Row],[Udlån til husholdninger (mia. kr.)]]/VLOOKUP(DATE(YEAR(Kreditvækst[[#This Row],[Dato]])-1,MONTH(Kreditvækst[[#This Row],[Dato]])+1,1)-1,Kreditvækst[[Dato]:[Udlån til husholdninger (mia. kr.)]],4,FALSE)-1)*100,NA())</f>
        <v>-1.8807235964544589</v>
      </c>
    </row>
    <row r="527" spans="1:7" x14ac:dyDescent="0.25">
      <c r="A527" s="3">
        <v>45199</v>
      </c>
      <c r="B527" s="4">
        <v>220.75187352794231</v>
      </c>
      <c r="C527" s="4">
        <v>1462.6284900591509</v>
      </c>
      <c r="D527" s="4">
        <v>2517.8800142814612</v>
      </c>
      <c r="E527" s="4">
        <f>IF(ISNUMBER(Kreditvækst[[#This Row],[Udlån/BNP (pct. af BNP)]]),IFERROR((Kreditvækst[[#This Row],[Udlån/BNP (pct. af BNP)]]/VLOOKUP(DATE(YEAR(Kreditvækst[[#This Row],[Dato]])-1,MONTH(Kreditvækst[[#This Row],[Dato]]),DAY(Kreditvækst[[#This Row],[Dato]])),Kreditvækst[[#All],[Dato]:[Udlån/BNP (pct. af BNP)]],2,FALSE)-1)*100,NA()),NA())</f>
        <v>0.10021796368309133</v>
      </c>
      <c r="F527" s="4">
        <f>IFERROR((Kreditvækst[[#This Row],[Udlån til erhverv (mia. kr.)]]/VLOOKUP(DATE(YEAR(Kreditvækst[[#This Row],[Dato]])-1,MONTH(Kreditvækst[[#This Row],[Dato]])+1,1)-1,Kreditvækst[[Dato]:[Udlån til erhverv (mia. kr.)]],3,FALSE)-1)*100,NA())</f>
        <v>4.1661927072607297</v>
      </c>
      <c r="G527" s="4">
        <f>IFERROR((Kreditvækst[[#This Row],[Udlån til husholdninger (mia. kr.)]]/VLOOKUP(DATE(YEAR(Kreditvækst[[#This Row],[Dato]])-1,MONTH(Kreditvækst[[#This Row],[Dato]])+1,1)-1,Kreditvækst[[Dato]:[Udlån til husholdninger (mia. kr.)]],4,FALSE)-1)*100,NA())</f>
        <v>-1.7587153896700625</v>
      </c>
    </row>
    <row r="528" spans="1:7" hidden="1" x14ac:dyDescent="0.25">
      <c r="A528" s="3">
        <v>45230</v>
      </c>
      <c r="B528" s="4"/>
      <c r="C528" s="4">
        <v>1468.4446048361508</v>
      </c>
      <c r="D528" s="4">
        <v>2512.010714827461</v>
      </c>
      <c r="E528" s="4"/>
      <c r="F528" s="4">
        <f>IFERROR((Kreditvækst[[#This Row],[Udlån til erhverv (mia. kr.)]]/VLOOKUP(DATE(YEAR(Kreditvækst[[#This Row],[Dato]])-1,MONTH(Kreditvækst[[#This Row],[Dato]])+1,1)-1,Kreditvækst[[Dato]:[Udlån til erhverv (mia. kr.)]],3,FALSE)-1)*100,NA())</f>
        <v>4.6755502229228085</v>
      </c>
      <c r="G528" s="4">
        <f>IFERROR((Kreditvækst[[#This Row],[Udlån til husholdninger (mia. kr.)]]/VLOOKUP(DATE(YEAR(Kreditvækst[[#This Row],[Dato]])-1,MONTH(Kreditvækst[[#This Row],[Dato]])+1,1)-1,Kreditvækst[[Dato]:[Udlån til husholdninger (mia. kr.)]],4,FALSE)-1)*100,NA())</f>
        <v>-1.5759274084988562</v>
      </c>
    </row>
    <row r="529" spans="1:7" hidden="1" x14ac:dyDescent="0.25">
      <c r="A529" s="3">
        <v>45260</v>
      </c>
      <c r="B529" s="4"/>
      <c r="C529" s="4">
        <v>1480.2004211511507</v>
      </c>
      <c r="D529" s="4">
        <v>2512.8884409804609</v>
      </c>
      <c r="E529" s="4"/>
      <c r="F529" s="4">
        <f>IFERROR((Kreditvækst[[#This Row],[Udlån til erhverv (mia. kr.)]]/VLOOKUP(DATE(YEAR(Kreditvækst[[#This Row],[Dato]])-1,MONTH(Kreditvækst[[#This Row],[Dato]])+1,1)-1,Kreditvækst[[Dato]:[Udlån til erhverv (mia. kr.)]],3,FALSE)-1)*100,NA())</f>
        <v>4.9904722813105318</v>
      </c>
      <c r="G529" s="4">
        <f>IFERROR((Kreditvækst[[#This Row],[Udlån til husholdninger (mia. kr.)]]/VLOOKUP(DATE(YEAR(Kreditvækst[[#This Row],[Dato]])-1,MONTH(Kreditvækst[[#This Row],[Dato]])+1,1)-1,Kreditvækst[[Dato]:[Udlån til husholdninger (mia. kr.)]],4,FALSE)-1)*100,NA())</f>
        <v>-1.2972341292676992</v>
      </c>
    </row>
    <row r="530" spans="1:7" x14ac:dyDescent="0.25">
      <c r="A530" s="3">
        <v>45291</v>
      </c>
      <c r="B530" s="4">
        <v>227.47166427546631</v>
      </c>
      <c r="C530" s="4">
        <v>1477.886763090673</v>
      </c>
      <c r="D530" s="4">
        <v>2522.0142089438232</v>
      </c>
      <c r="E530" s="4">
        <f>IF(ISNUMBER(Kreditvækst[[#This Row],[Udlån/BNP (pct. af BNP)]]),IFERROR((Kreditvækst[[#This Row],[Udlån/BNP (pct. af BNP)]]/VLOOKUP(DATE(YEAR(Kreditvækst[[#This Row],[Dato]])-1,MONTH(Kreditvækst[[#This Row],[Dato]]),DAY(Kreditvækst[[#This Row],[Dato]])),Kreditvækst[[#All],[Dato]:[Udlån/BNP (pct. af BNP)]],2,FALSE)-1)*100,NA()),NA())</f>
        <v>3.2326162264614045</v>
      </c>
      <c r="F530" s="4">
        <f>IFERROR((Kreditvækst[[#This Row],[Udlån til erhverv (mia. kr.)]]/VLOOKUP(DATE(YEAR(Kreditvækst[[#This Row],[Dato]])-1,MONTH(Kreditvækst[[#This Row],[Dato]])+1,1)-1,Kreditvækst[[Dato]:[Udlån til erhverv (mia. kr.)]],3,FALSE)-1)*100,NA())</f>
        <v>4.1493067762744307</v>
      </c>
      <c r="G530" s="4">
        <f>IFERROR((Kreditvækst[[#This Row],[Udlån til husholdninger (mia. kr.)]]/VLOOKUP(DATE(YEAR(Kreditvækst[[#This Row],[Dato]])-1,MONTH(Kreditvækst[[#This Row],[Dato]])+1,1)-1,Kreditvækst[[Dato]:[Udlån til husholdninger (mia. kr.)]],4,FALSE)-1)*100,NA())</f>
        <v>-0.51956126263735802</v>
      </c>
    </row>
    <row r="531" spans="1:7" hidden="1" x14ac:dyDescent="0.25">
      <c r="A531" s="3">
        <v>45322</v>
      </c>
      <c r="B531" s="4"/>
      <c r="C531" s="4">
        <v>1484.772187847673</v>
      </c>
      <c r="D531" s="4">
        <v>2508.143387831823</v>
      </c>
      <c r="E531" s="4"/>
      <c r="F531" s="4">
        <f>IFERROR((Kreditvækst[[#This Row],[Udlån til erhverv (mia. kr.)]]/VLOOKUP(DATE(YEAR(Kreditvækst[[#This Row],[Dato]])-1,MONTH(Kreditvækst[[#This Row],[Dato]])+1,1)-1,Kreditvækst[[Dato]:[Udlån til erhverv (mia. kr.)]],3,FALSE)-1)*100,NA())</f>
        <v>4.0548202203277484</v>
      </c>
      <c r="G531" s="4">
        <f>IFERROR((Kreditvækst[[#This Row],[Udlån til husholdninger (mia. kr.)]]/VLOOKUP(DATE(YEAR(Kreditvækst[[#This Row],[Dato]])-1,MONTH(Kreditvækst[[#This Row],[Dato]])+1,1)-1,Kreditvækst[[Dato]:[Udlån til husholdninger (mia. kr.)]],4,FALSE)-1)*100,NA())</f>
        <v>-0.91061207642334496</v>
      </c>
    </row>
    <row r="532" spans="1:7" hidden="1" x14ac:dyDescent="0.25">
      <c r="A532" s="3">
        <v>45351</v>
      </c>
      <c r="B532" s="4"/>
      <c r="C532" s="4">
        <v>1494.405152460673</v>
      </c>
      <c r="D532" s="4">
        <v>2507.1638359278231</v>
      </c>
      <c r="E532" s="4"/>
      <c r="F532" s="4">
        <f>IFERROR((Kreditvækst[[#This Row],[Udlån til erhverv (mia. kr.)]]/VLOOKUP(DATE(YEAR(Kreditvækst[[#This Row],[Dato]])-1,MONTH(Kreditvækst[[#This Row],[Dato]])+1,1)-1,Kreditvækst[[Dato]:[Udlån til erhverv (mia. kr.)]],3,FALSE)-1)*100,NA())</f>
        <v>4.1693501236236497</v>
      </c>
      <c r="G532" s="4">
        <f>IFERROR((Kreditvækst[[#This Row],[Udlån til husholdninger (mia. kr.)]]/VLOOKUP(DATE(YEAR(Kreditvækst[[#This Row],[Dato]])-1,MONTH(Kreditvækst[[#This Row],[Dato]])+1,1)-1,Kreditvækst[[Dato]:[Udlån til husholdninger (mia. kr.)]],4,FALSE)-1)*100,NA())</f>
        <v>-0.87119764509742126</v>
      </c>
    </row>
    <row r="533" spans="1:7" x14ac:dyDescent="0.25">
      <c r="A533" s="3">
        <v>45382</v>
      </c>
      <c r="B533" s="4">
        <v>228.00381706877926</v>
      </c>
      <c r="C533" s="4">
        <v>1506.7534725490841</v>
      </c>
      <c r="D533" s="4">
        <v>2506.444435802247</v>
      </c>
      <c r="E533" s="4">
        <f>IF(ISNUMBER(Kreditvækst[[#This Row],[Udlån/BNP (pct. af BNP)]]),IFERROR((Kreditvækst[[#This Row],[Udlån/BNP (pct. af BNP)]]/VLOOKUP(DATE(YEAR(Kreditvækst[[#This Row],[Dato]])-1,MONTH(Kreditvækst[[#This Row],[Dato]]),DAY(Kreditvækst[[#This Row],[Dato]])),Kreditvækst[[#All],[Dato]:[Udlån/BNP (pct. af BNP)]],2,FALSE)-1)*100,NA()),NA())</f>
        <v>2.4815891151294123</v>
      </c>
      <c r="F533" s="4">
        <f>IFERROR((Kreditvækst[[#This Row],[Udlån til erhverv (mia. kr.)]]/VLOOKUP(DATE(YEAR(Kreditvækst[[#This Row],[Dato]])-1,MONTH(Kreditvækst[[#This Row],[Dato]])+1,1)-1,Kreditvækst[[Dato]:[Udlån til erhverv (mia. kr.)]],3,FALSE)-1)*100,NA())</f>
        <v>3.8875788012521895</v>
      </c>
      <c r="G533" s="4">
        <f>IFERROR((Kreditvækst[[#This Row],[Udlån til husholdninger (mia. kr.)]]/VLOOKUP(DATE(YEAR(Kreditvækst[[#This Row],[Dato]])-1,MONTH(Kreditvækst[[#This Row],[Dato]])+1,1)-1,Kreditvækst[[Dato]:[Udlån til husholdninger (mia. kr.)]],4,FALSE)-1)*100,NA())</f>
        <v>-0.73351419320202282</v>
      </c>
    </row>
    <row r="534" spans="1:7" hidden="1" x14ac:dyDescent="0.25">
      <c r="A534" s="3">
        <v>45412</v>
      </c>
      <c r="B534" s="4"/>
      <c r="C534" s="4">
        <v>1519.8300583190839</v>
      </c>
      <c r="D534" s="4">
        <v>2504.5126618362469</v>
      </c>
      <c r="E534" s="4"/>
      <c r="F534" s="4">
        <f>IFERROR((Kreditvækst[[#This Row],[Udlån til erhverv (mia. kr.)]]/VLOOKUP(DATE(YEAR(Kreditvækst[[#This Row],[Dato]])-1,MONTH(Kreditvækst[[#This Row],[Dato]])+1,1)-1,Kreditvækst[[Dato]:[Udlån til erhverv (mia. kr.)]],3,FALSE)-1)*100,NA())</f>
        <v>4.4321713499483328</v>
      </c>
      <c r="G534" s="4">
        <f>IFERROR((Kreditvækst[[#This Row],[Udlån til husholdninger (mia. kr.)]]/VLOOKUP(DATE(YEAR(Kreditvækst[[#This Row],[Dato]])-1,MONTH(Kreditvækst[[#This Row],[Dato]])+1,1)-1,Kreditvækst[[Dato]:[Udlån til husholdninger (mia. kr.)]],4,FALSE)-1)*100,NA())</f>
        <v>-0.61294613520803676</v>
      </c>
    </row>
    <row r="535" spans="1:7" hidden="1" x14ac:dyDescent="0.25">
      <c r="A535" s="3">
        <v>45443</v>
      </c>
      <c r="B535" s="4"/>
      <c r="C535" s="4">
        <v>1520.439991630084</v>
      </c>
      <c r="D535" s="4">
        <v>2511.9104775232468</v>
      </c>
      <c r="E535" s="4"/>
      <c r="F535" s="4">
        <f>IFERROR((Kreditvækst[[#This Row],[Udlån til erhverv (mia. kr.)]]/VLOOKUP(DATE(YEAR(Kreditvækst[[#This Row],[Dato]])-1,MONTH(Kreditvækst[[#This Row],[Dato]])+1,1)-1,Kreditvækst[[Dato]:[Udlån til erhverv (mia. kr.)]],3,FALSE)-1)*100,NA())</f>
        <v>4.358629046841167</v>
      </c>
      <c r="G535" s="4">
        <f>IFERROR((Kreditvækst[[#This Row],[Udlån til husholdninger (mia. kr.)]]/VLOOKUP(DATE(YEAR(Kreditvækst[[#This Row],[Dato]])-1,MONTH(Kreditvækst[[#This Row],[Dato]])+1,1)-1,Kreditvækst[[Dato]:[Udlån til husholdninger (mia. kr.)]],4,FALSE)-1)*100,NA())</f>
        <v>-0.37582996417491188</v>
      </c>
    </row>
    <row r="536" spans="1:7" x14ac:dyDescent="0.25">
      <c r="A536" s="3">
        <v>45473</v>
      </c>
      <c r="B536" s="4">
        <v>227.31505725395073</v>
      </c>
      <c r="C536" s="4">
        <v>1514.2111742130114</v>
      </c>
      <c r="D536" s="4">
        <v>2509.2778535835114</v>
      </c>
      <c r="E536" s="4">
        <f>IF(ISNUMBER(Kreditvækst[[#This Row],[Udlån/BNP (pct. af BNP)]]),IFERROR((Kreditvækst[[#This Row],[Udlån/BNP (pct. af BNP)]]/VLOOKUP(DATE(YEAR(Kreditvækst[[#This Row],[Dato]])-1,MONTH(Kreditvækst[[#This Row],[Dato]]),DAY(Kreditvækst[[#This Row],[Dato]])),Kreditvækst[[#All],[Dato]:[Udlån/BNP (pct. af BNP)]],2,FALSE)-1)*100,NA()),NA())</f>
        <v>4.9189962135510301</v>
      </c>
      <c r="F536" s="4">
        <f>IFERROR((Kreditvækst[[#This Row],[Udlån til erhverv (mia. kr.)]]/VLOOKUP(DATE(YEAR(Kreditvækst[[#This Row],[Dato]])-1,MONTH(Kreditvækst[[#This Row],[Dato]])+1,1)-1,Kreditvækst[[Dato]:[Udlån til erhverv (mia. kr.)]],3,FALSE)-1)*100,NA())</f>
        <v>3.6936206115048442</v>
      </c>
      <c r="G536" s="4">
        <f>IFERROR((Kreditvækst[[#This Row],[Udlån til husholdninger (mia. kr.)]]/VLOOKUP(DATE(YEAR(Kreditvækst[[#This Row],[Dato]])-1,MONTH(Kreditvækst[[#This Row],[Dato]])+1,1)-1,Kreditvækst[[Dato]:[Udlån til husholdninger (mia. kr.)]],4,FALSE)-1)*100,NA())</f>
        <v>-0.51299126301584952</v>
      </c>
    </row>
    <row r="537" spans="1:7" hidden="1" x14ac:dyDescent="0.25">
      <c r="A537" s="3">
        <v>45504</v>
      </c>
      <c r="B537" s="4"/>
      <c r="C537" s="4">
        <v>1509.3757514260114</v>
      </c>
      <c r="D537" s="4">
        <v>2509.2679924465115</v>
      </c>
      <c r="E537" s="4"/>
      <c r="F537" s="4">
        <f>IFERROR((Kreditvækst[[#This Row],[Udlån til erhverv (mia. kr.)]]/VLOOKUP(DATE(YEAR(Kreditvækst[[#This Row],[Dato]])-1,MONTH(Kreditvækst[[#This Row],[Dato]])+1,1)-1,Kreditvækst[[Dato]:[Udlån til erhverv (mia. kr.)]],3,FALSE)-1)*100,NA())</f>
        <v>3.7878265441914749</v>
      </c>
      <c r="G537" s="4">
        <f>IFERROR((Kreditvækst[[#This Row],[Udlån til husholdninger (mia. kr.)]]/VLOOKUP(DATE(YEAR(Kreditvækst[[#This Row],[Dato]])-1,MONTH(Kreditvækst[[#This Row],[Dato]])+1,1)-1,Kreditvækst[[Dato]:[Udlån til husholdninger (mia. kr.)]],4,FALSE)-1)*100,NA())</f>
        <v>-0.23838935080231494</v>
      </c>
    </row>
    <row r="538" spans="1:7" hidden="1" x14ac:dyDescent="0.25">
      <c r="A538" s="3">
        <v>45535</v>
      </c>
      <c r="B538" s="4"/>
      <c r="C538" s="4">
        <v>1513.9725938380116</v>
      </c>
      <c r="D538" s="4">
        <v>2520.6634294825117</v>
      </c>
      <c r="E538" s="4"/>
      <c r="F538" s="4">
        <f>IFERROR((Kreditvækst[[#This Row],[Udlån til erhverv (mia. kr.)]]/VLOOKUP(DATE(YEAR(Kreditvækst[[#This Row],[Dato]])-1,MONTH(Kreditvækst[[#This Row],[Dato]])+1,1)-1,Kreditvækst[[Dato]:[Udlån til erhverv (mia. kr.)]],3,FALSE)-1)*100,NA())</f>
        <v>3.302792164838908</v>
      </c>
      <c r="G538" s="4">
        <f>IFERROR((Kreditvækst[[#This Row],[Udlån til husholdninger (mia. kr.)]]/VLOOKUP(DATE(YEAR(Kreditvækst[[#This Row],[Dato]])-1,MONTH(Kreditvækst[[#This Row],[Dato]])+1,1)-1,Kreditvækst[[Dato]:[Udlån til husholdninger (mia. kr.)]],4,FALSE)-1)*100,NA())</f>
        <v>0.17898341756705793</v>
      </c>
    </row>
    <row r="539" spans="1:7" x14ac:dyDescent="0.25">
      <c r="A539" s="3">
        <v>45565</v>
      </c>
      <c r="B539" s="4">
        <v>226.32139725739137</v>
      </c>
      <c r="C539" s="4">
        <v>1523.2981981974665</v>
      </c>
      <c r="D539" s="4">
        <v>2518.4542143529716</v>
      </c>
      <c r="E539" s="4">
        <f>IF(ISNUMBER(Kreditvækst[[#This Row],[Udlån/BNP (pct. af BNP)]]),IFERROR((Kreditvækst[[#This Row],[Udlån/BNP (pct. af BNP)]]/VLOOKUP(DATE(YEAR(Kreditvækst[[#This Row],[Dato]])-1,MONTH(Kreditvækst[[#This Row],[Dato]]),DAY(Kreditvækst[[#This Row],[Dato]])),Kreditvækst[[#All],[Dato]:[Udlån/BNP (pct. af BNP)]],2,FALSE)-1)*100,NA()),NA())</f>
        <v>2.5229791441584659</v>
      </c>
      <c r="F539" s="4">
        <f>IFERROR((Kreditvækst[[#This Row],[Udlån til erhverv (mia. kr.)]]/VLOOKUP(DATE(YEAR(Kreditvækst[[#This Row],[Dato]])-1,MONTH(Kreditvækst[[#This Row],[Dato]])+1,1)-1,Kreditvækst[[Dato]:[Udlån til erhverv (mia. kr.)]],3,FALSE)-1)*100,NA())</f>
        <v>4.1479916841946629</v>
      </c>
      <c r="G539" s="4">
        <f>IFERROR((Kreditvækst[[#This Row],[Udlån til husholdninger (mia. kr.)]]/VLOOKUP(DATE(YEAR(Kreditvækst[[#This Row],[Dato]])-1,MONTH(Kreditvækst[[#This Row],[Dato]])+1,1)-1,Kreditvækst[[Dato]:[Udlån til husholdninger (mia. kr.)]],4,FALSE)-1)*100,NA())</f>
        <v>2.2804902070538979E-2</v>
      </c>
    </row>
    <row r="540" spans="1:7" hidden="1" x14ac:dyDescent="0.25">
      <c r="A540" s="3">
        <v>45596</v>
      </c>
      <c r="B540" s="4"/>
      <c r="C540" s="4">
        <v>1524.7005481344663</v>
      </c>
      <c r="D540" s="4">
        <v>2520.7117405099721</v>
      </c>
      <c r="E540" s="4"/>
      <c r="F540" s="4">
        <f>IFERROR((Kreditvækst[[#This Row],[Udlån til erhverv (mia. kr.)]]/VLOOKUP(DATE(YEAR(Kreditvækst[[#This Row],[Dato]])-1,MONTH(Kreditvækst[[#This Row],[Dato]])+1,1)-1,Kreditvækst[[Dato]:[Udlån til erhverv (mia. kr.)]],3,FALSE)-1)*100,NA())</f>
        <v>3.8309884562919949</v>
      </c>
      <c r="G540" s="4">
        <f>IFERROR((Kreditvækst[[#This Row],[Udlån til husholdninger (mia. kr.)]]/VLOOKUP(DATE(YEAR(Kreditvækst[[#This Row],[Dato]])-1,MONTH(Kreditvækst[[#This Row],[Dato]])+1,1)-1,Kreditvækst[[Dato]:[Udlån til husholdninger (mia. kr.)]],4,FALSE)-1)*100,NA())</f>
        <v>0.34637693347214782</v>
      </c>
    </row>
    <row r="541" spans="1:7" hidden="1" x14ac:dyDescent="0.25">
      <c r="A541" s="3">
        <v>45626</v>
      </c>
      <c r="B541" s="4"/>
      <c r="C541" s="4">
        <v>1542.9082715534664</v>
      </c>
      <c r="D541" s="4">
        <v>2532.2053493329718</v>
      </c>
      <c r="E541" s="4"/>
      <c r="F541" s="4">
        <f>IFERROR((Kreditvækst[[#This Row],[Udlån til erhverv (mia. kr.)]]/VLOOKUP(DATE(YEAR(Kreditvækst[[#This Row],[Dato]])-1,MONTH(Kreditvækst[[#This Row],[Dato]])+1,1)-1,Kreditvækst[[Dato]:[Udlån til erhverv (mia. kr.)]],3,FALSE)-1)*100,NA())</f>
        <v>4.2364432212191883</v>
      </c>
      <c r="G541" s="4">
        <f>IFERROR((Kreditvækst[[#This Row],[Udlån til husholdninger (mia. kr.)]]/VLOOKUP(DATE(YEAR(Kreditvækst[[#This Row],[Dato]])-1,MONTH(Kreditvækst[[#This Row],[Dato]])+1,1)-1,Kreditvækst[[Dato]:[Udlån til husholdninger (mia. kr.)]],4,FALSE)-1)*100,NA())</f>
        <v>0.76871332755916733</v>
      </c>
    </row>
    <row r="542" spans="1:7" x14ac:dyDescent="0.25">
      <c r="A542" s="3">
        <v>45657</v>
      </c>
      <c r="B542" s="4">
        <v>225.11240561686427</v>
      </c>
      <c r="C542" s="4">
        <v>1562.9498117531855</v>
      </c>
      <c r="D542" s="4">
        <v>2532.7098832320276</v>
      </c>
      <c r="E542" s="4">
        <f>IF(ISNUMBER(Kreditvækst[[#This Row],[Udlån/BNP (pct. af BNP)]]),IFERROR((Kreditvækst[[#This Row],[Udlån/BNP (pct. af BNP)]]/VLOOKUP(DATE(YEAR(Kreditvækst[[#This Row],[Dato]])-1,MONTH(Kreditvækst[[#This Row],[Dato]]),DAY(Kreditvækst[[#This Row],[Dato]])),Kreditvækst[[#All],[Dato]:[Udlån/BNP (pct. af BNP)]],2,FALSE)-1)*100,NA()),NA())</f>
        <v>-1.0371659547648071</v>
      </c>
      <c r="F542" s="4">
        <f>IFERROR((Kreditvækst[[#This Row],[Udlån til erhverv (mia. kr.)]]/VLOOKUP(DATE(YEAR(Kreditvækst[[#This Row],[Dato]])-1,MONTH(Kreditvækst[[#This Row],[Dato]])+1,1)-1,Kreditvækst[[Dato]:[Udlån til erhverv (mia. kr.)]],3,FALSE)-1)*100,NA())</f>
        <v>5.7557216687306845</v>
      </c>
      <c r="G542" s="4">
        <f>IFERROR((Kreditvækst[[#This Row],[Udlån til husholdninger (mia. kr.)]]/VLOOKUP(DATE(YEAR(Kreditvækst[[#This Row],[Dato]])-1,MONTH(Kreditvækst[[#This Row],[Dato]])+1,1)-1,Kreditvækst[[Dato]:[Udlån til husholdninger (mia. kr.)]],4,FALSE)-1)*100,NA())</f>
        <v>0.42409254675386254</v>
      </c>
    </row>
    <row r="543" spans="1:7" hidden="1" x14ac:dyDescent="0.25">
      <c r="A543" s="3">
        <v>45688</v>
      </c>
      <c r="B543" s="4"/>
      <c r="C543" s="4">
        <v>1572.4938004411856</v>
      </c>
      <c r="D543" s="4">
        <v>2542.0972593570277</v>
      </c>
      <c r="E543" s="4"/>
      <c r="F543" s="4">
        <f>IFERROR((Kreditvækst[[#This Row],[Udlån til erhverv (mia. kr.)]]/VLOOKUP(DATE(YEAR(Kreditvækst[[#This Row],[Dato]])-1,MONTH(Kreditvækst[[#This Row],[Dato]])+1,1)-1,Kreditvækst[[Dato]:[Udlån til erhverv (mia. kr.)]],3,FALSE)-1)*100,NA())</f>
        <v>5.9080856518920921</v>
      </c>
      <c r="G543" s="4">
        <f>IFERROR((Kreditvækst[[#This Row],[Udlån til husholdninger (mia. kr.)]]/VLOOKUP(DATE(YEAR(Kreditvækst[[#This Row],[Dato]])-1,MONTH(Kreditvækst[[#This Row],[Dato]])+1,1)-1,Kreditvækst[[Dato]:[Udlån til husholdninger (mia. kr.)]],4,FALSE)-1)*100,NA())</f>
        <v>1.3537452320282251</v>
      </c>
    </row>
    <row r="544" spans="1:7" hidden="1" x14ac:dyDescent="0.25">
      <c r="A544" s="3">
        <v>45716</v>
      </c>
      <c r="B544" s="4"/>
      <c r="C544" s="4">
        <v>1562.8487577871856</v>
      </c>
      <c r="D544" s="4">
        <v>2547.507212790028</v>
      </c>
      <c r="E544" s="4"/>
      <c r="F544" s="4">
        <f>IFERROR((Kreditvækst[[#This Row],[Udlån til erhverv (mia. kr.)]]/VLOOKUP(DATE(YEAR(Kreditvækst[[#This Row],[Dato]])-1,MONTH(Kreditvækst[[#This Row],[Dato]])+1,1)-1,Kreditvækst[[Dato]:[Udlån til erhverv (mia. kr.)]],3,FALSE)-1)*100,NA())</f>
        <v>4.57998991865185</v>
      </c>
      <c r="G544" s="4">
        <f>IFERROR((Kreditvækst[[#This Row],[Udlån til husholdninger (mia. kr.)]]/VLOOKUP(DATE(YEAR(Kreditvækst[[#This Row],[Dato]])-1,MONTH(Kreditvækst[[#This Row],[Dato]])+1,1)-1,Kreditvækst[[Dato]:[Udlån til husholdninger (mia. kr.)]],4,FALSE)-1)*100,NA())</f>
        <v>1.6091240741463064</v>
      </c>
    </row>
    <row r="545" spans="1:7" x14ac:dyDescent="0.25">
      <c r="A545" s="3">
        <v>45747</v>
      </c>
      <c r="B545" s="4">
        <v>222.06470489322348</v>
      </c>
      <c r="C545" s="4">
        <v>1584.1296491489672</v>
      </c>
      <c r="D545" s="4">
        <v>2546.6556979423231</v>
      </c>
      <c r="E545" s="4">
        <f>IF(ISNUMBER(Kreditvækst[[#This Row],[Udlån/BNP (pct. af BNP)]]),IFERROR((Kreditvækst[[#This Row],[Udlån/BNP (pct. af BNP)]]/VLOOKUP(DATE(YEAR(Kreditvækst[[#This Row],[Dato]])-1,MONTH(Kreditvækst[[#This Row],[Dato]]),DAY(Kreditvækst[[#This Row],[Dato]])),Kreditvækst[[#All],[Dato]:[Udlån/BNP (pct. af BNP)]],2,FALSE)-1)*100,NA()),NA())</f>
        <v>-2.6048301523672324</v>
      </c>
      <c r="F545" s="4">
        <f>IFERROR((Kreditvækst[[#This Row],[Udlån til erhverv (mia. kr.)]]/VLOOKUP(DATE(YEAR(Kreditvækst[[#This Row],[Dato]])-1,MONTH(Kreditvækst[[#This Row],[Dato]])+1,1)-1,Kreditvækst[[Dato]:[Udlån til erhverv (mia. kr.)]],3,FALSE)-1)*100,NA())</f>
        <v>5.1352910751206293</v>
      </c>
      <c r="G545" s="4">
        <f>IFERROR((Kreditvækst[[#This Row],[Udlån til husholdninger (mia. kr.)]]/VLOOKUP(DATE(YEAR(Kreditvækst[[#This Row],[Dato]])-1,MONTH(Kreditvækst[[#This Row],[Dato]])+1,1)-1,Kreditvækst[[Dato]:[Udlån til husholdninger (mia. kr.)]],4,FALSE)-1)*100,NA())</f>
        <v>1.6043149237898735</v>
      </c>
    </row>
    <row r="546" spans="1:7" hidden="1" x14ac:dyDescent="0.25">
      <c r="A546" s="3">
        <v>45777</v>
      </c>
      <c r="B546" s="4"/>
      <c r="C546" s="4">
        <v>1599.5359272709675</v>
      </c>
      <c r="D546" s="4">
        <v>2550.727957770323</v>
      </c>
      <c r="E546" s="4"/>
      <c r="F546" s="4">
        <f>IFERROR((Kreditvækst[[#This Row],[Udlån til erhverv (mia. kr.)]]/VLOOKUP(DATE(YEAR(Kreditvækst[[#This Row],[Dato]])-1,MONTH(Kreditvækst[[#This Row],[Dato]])+1,1)-1,Kreditvækst[[Dato]:[Udlån til erhverv (mia. kr.)]],3,FALSE)-1)*100,NA())</f>
        <v>5.2443935106821993</v>
      </c>
      <c r="G546" s="4">
        <f>IFERROR((Kreditvækst[[#This Row],[Udlån til husholdninger (mia. kr.)]]/VLOOKUP(DATE(YEAR(Kreditvækst[[#This Row],[Dato]])-1,MONTH(Kreditvækst[[#This Row],[Dato]])+1,1)-1,Kreditvækst[[Dato]:[Udlån til husholdninger (mia. kr.)]],4,FALSE)-1)*100,NA())</f>
        <v>1.8452809857304686</v>
      </c>
    </row>
    <row r="547" spans="1:7" hidden="1" x14ac:dyDescent="0.25">
      <c r="A547" s="3">
        <v>45808</v>
      </c>
      <c r="B547" s="4"/>
      <c r="C547" s="4">
        <v>1591.5724051939674</v>
      </c>
      <c r="D547" s="4">
        <v>2565.6428528213232</v>
      </c>
      <c r="E547" s="4"/>
      <c r="F547" s="4">
        <f>IFERROR((Kreditvækst[[#This Row],[Udlån til erhverv (mia. kr.)]]/VLOOKUP(DATE(YEAR(Kreditvækst[[#This Row],[Dato]])-1,MONTH(Kreditvækst[[#This Row],[Dato]])+1,1)-1,Kreditvækst[[Dato]:[Udlån til erhverv (mia. kr.)]],3,FALSE)-1)*100,NA())</f>
        <v>4.6784097994963414</v>
      </c>
      <c r="G547" s="4">
        <f>IFERROR((Kreditvækst[[#This Row],[Udlån til husholdninger (mia. kr.)]]/VLOOKUP(DATE(YEAR(Kreditvækst[[#This Row],[Dato]])-1,MONTH(Kreditvækst[[#This Row],[Dato]])+1,1)-1,Kreditvækst[[Dato]:[Udlån til husholdninger (mia. kr.)]],4,FALSE)-1)*100,NA())</f>
        <v>2.1391039122961475</v>
      </c>
    </row>
    <row r="548" spans="1:7" x14ac:dyDescent="0.25">
      <c r="A548" s="3">
        <v>45838</v>
      </c>
      <c r="B548" s="4">
        <v>221.12696238893713</v>
      </c>
      <c r="C548" s="4">
        <v>1610.1572974649303</v>
      </c>
      <c r="D548" s="4">
        <v>2563.9866624668844</v>
      </c>
      <c r="E548" s="4">
        <f>IF(ISNUMBER(Kreditvækst[[#This Row],[Udlån/BNP (pct. af BNP)]]),IFERROR((Kreditvækst[[#This Row],[Udlån/BNP (pct. af BNP)]]/VLOOKUP(DATE(YEAR(Kreditvækst[[#This Row],[Dato]])-1,MONTH(Kreditvækst[[#This Row],[Dato]]),DAY(Kreditvækst[[#This Row],[Dato]])),Kreditvækst[[#All],[Dato]:[Udlån/BNP (pct. af BNP)]],2,FALSE)-1)*100,NA()),NA())</f>
        <v>-2.7222547154456267</v>
      </c>
      <c r="F548" s="4">
        <f>IFERROR((Kreditvækst[[#This Row],[Udlån til erhverv (mia. kr.)]]/VLOOKUP(DATE(YEAR(Kreditvækst[[#This Row],[Dato]])-1,MONTH(Kreditvækst[[#This Row],[Dato]])+1,1)-1,Kreditvækst[[Dato]:[Udlån til erhverv (mia. kr.)]],3,FALSE)-1)*100,NA())</f>
        <v>6.3363766485071249</v>
      </c>
      <c r="G548" s="4">
        <f>IFERROR((Kreditvækst[[#This Row],[Udlån til husholdninger (mia. kr.)]]/VLOOKUP(DATE(YEAR(Kreditvækst[[#This Row],[Dato]])-1,MONTH(Kreditvækst[[#This Row],[Dato]])+1,1)-1,Kreditvækst[[Dato]:[Udlån til husholdninger (mia. kr.)]],4,FALSE)-1)*100,NA())</f>
        <v>2.1802610980383497</v>
      </c>
    </row>
    <row r="549" spans="1:7" hidden="1" x14ac:dyDescent="0.25">
      <c r="A549" s="3">
        <v>45869</v>
      </c>
      <c r="B549" s="4"/>
      <c r="C549" s="4">
        <v>1601.4364796919299</v>
      </c>
      <c r="D549" s="4">
        <v>2567.270307794884</v>
      </c>
      <c r="E549" s="4"/>
      <c r="F549" s="4">
        <f>IFERROR((Kreditvækst[[#This Row],[Udlån til erhverv (mia. kr.)]]/VLOOKUP(DATE(YEAR(Kreditvækst[[#This Row],[Dato]])-1,MONTH(Kreditvækst[[#This Row],[Dato]])+1,1)-1,Kreditvækst[[Dato]:[Udlån til erhverv (mia. kr.)]],3,FALSE)-1)*100,NA())</f>
        <v>6.0992584635696234</v>
      </c>
      <c r="G549" s="4">
        <f>IFERROR((Kreditvækst[[#This Row],[Udlån til husholdninger (mia. kr.)]]/VLOOKUP(DATE(YEAR(Kreditvækst[[#This Row],[Dato]])-1,MONTH(Kreditvækst[[#This Row],[Dato]])+1,1)-1,Kreditvækst[[Dato]:[Udlån til husholdninger (mia. kr.)]],4,FALSE)-1)*100,NA())</f>
        <v>2.3115233415869962</v>
      </c>
    </row>
    <row r="550" spans="1:7" hidden="1" x14ac:dyDescent="0.25">
      <c r="A550" s="3">
        <v>45900</v>
      </c>
      <c r="B550" s="4"/>
      <c r="C550" s="4">
        <v>1608.0472731319298</v>
      </c>
      <c r="D550" s="4">
        <v>2574.2729279098839</v>
      </c>
      <c r="E550" s="4"/>
      <c r="F550" s="4">
        <f>IFERROR((Kreditvækst[[#This Row],[Udlån til erhverv (mia. kr.)]]/VLOOKUP(DATE(YEAR(Kreditvækst[[#This Row],[Dato]])-1,MONTH(Kreditvækst[[#This Row],[Dato]])+1,1)-1,Kreditvækst[[Dato]:[Udlån til erhverv (mia. kr.)]],3,FALSE)-1)*100,NA())</f>
        <v>6.2137636887754644</v>
      </c>
      <c r="G550" s="4">
        <f>IFERROR((Kreditvækst[[#This Row],[Udlån til husholdninger (mia. kr.)]]/VLOOKUP(DATE(YEAR(Kreditvækst[[#This Row],[Dato]])-1,MONTH(Kreditvækst[[#This Row],[Dato]])+1,1)-1,Kreditvækst[[Dato]:[Udlån til husholdninger (mia. kr.)]],4,FALSE)-1)*100,NA())</f>
        <v>2.1268011349844684</v>
      </c>
    </row>
    <row r="551" spans="1:7" x14ac:dyDescent="0.25">
      <c r="A551" s="3">
        <v>45930</v>
      </c>
      <c r="B551" s="4"/>
      <c r="C551" s="4">
        <v>1627.3574578479047</v>
      </c>
      <c r="D551" s="4">
        <v>2581.2123353839816</v>
      </c>
      <c r="E551" s="4"/>
      <c r="F551" s="4">
        <f>IFERROR((Kreditvækst[[#This Row],[Udlån til erhverv (mia. kr.)]]/VLOOKUP(DATE(YEAR(Kreditvækst[[#This Row],[Dato]])-1,MONTH(Kreditvækst[[#This Row],[Dato]])+1,1)-1,Kreditvækst[[Dato]:[Udlån til erhverv (mia. kr.)]],3,FALSE)-1)*100,NA())</f>
        <v>6.8311811681765588</v>
      </c>
      <c r="G551" s="4">
        <f>IFERROR((Kreditvækst[[#This Row],[Udlån til husholdninger (mia. kr.)]]/VLOOKUP(DATE(YEAR(Kreditvækst[[#This Row],[Dato]])-1,MONTH(Kreditvækst[[#This Row],[Dato]])+1,1)-1,Kreditvækst[[Dato]:[Udlån til husholdninger (mia. kr.)]],4,FALSE)-1)*100,NA())</f>
        <v>2.4919301956471518</v>
      </c>
    </row>
    <row r="552" spans="1:7" x14ac:dyDescent="0.25">
      <c r="A552" s="8"/>
      <c r="B552" s="7"/>
      <c r="C552" s="7"/>
      <c r="D552" s="7"/>
      <c r="E552" s="7"/>
      <c r="F552" s="7"/>
      <c r="G552" s="7"/>
    </row>
  </sheetData>
  <mergeCells count="3">
    <mergeCell ref="B3:H3"/>
    <mergeCell ref="B2:G2"/>
    <mergeCell ref="A1:G1"/>
  </mergeCells>
  <hyperlinks>
    <hyperlink ref="G4" location="Indhold!A1" display="Tilbage til Indhold" xr:uid="{00000000-0004-0000-1200-000000000000}"/>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11"/>
  <dimension ref="A1:P228"/>
  <sheetViews>
    <sheetView workbookViewId="0">
      <selection sqref="A1:G1"/>
    </sheetView>
  </sheetViews>
  <sheetFormatPr defaultColWidth="9.140625" defaultRowHeight="13.5" x14ac:dyDescent="0.25"/>
  <cols>
    <col min="1" max="1" width="11" style="6" bestFit="1" customWidth="1"/>
    <col min="2" max="2" width="13.140625" style="6" bestFit="1" customWidth="1"/>
    <col min="3" max="3" width="11.85546875" style="6" bestFit="1" customWidth="1"/>
    <col min="4" max="4" width="20.42578125" style="6" bestFit="1" customWidth="1"/>
    <col min="5" max="5" width="7.140625" style="6" bestFit="1" customWidth="1"/>
    <col min="6" max="6" width="21.28515625" style="6" bestFit="1" customWidth="1"/>
    <col min="7" max="7" width="14.28515625" style="6" bestFit="1" customWidth="1"/>
    <col min="8" max="8" width="10.42578125" style="6" bestFit="1" customWidth="1"/>
    <col min="9" max="9" width="20.5703125" style="6" bestFit="1" customWidth="1"/>
    <col min="10" max="10" width="19.28515625" style="6" bestFit="1" customWidth="1"/>
    <col min="11" max="11" width="17.7109375" style="6" bestFit="1" customWidth="1"/>
    <col min="12" max="12" width="23.140625" style="6" bestFit="1" customWidth="1"/>
    <col min="13" max="16384" width="9.140625" style="6"/>
  </cols>
  <sheetData>
    <row r="1" spans="1:16" ht="26.25" customHeight="1" thickBot="1" x14ac:dyDescent="0.3">
      <c r="A1" s="102" t="s">
        <v>108</v>
      </c>
      <c r="B1" s="103"/>
      <c r="C1" s="103"/>
      <c r="D1" s="103"/>
      <c r="E1" s="103"/>
      <c r="F1" s="103"/>
      <c r="G1" s="103"/>
    </row>
    <row r="2" spans="1:16" ht="82.15" customHeight="1" x14ac:dyDescent="0.25">
      <c r="A2" s="9" t="s">
        <v>24</v>
      </c>
      <c r="B2" s="104" t="s">
        <v>110</v>
      </c>
      <c r="C2" s="104"/>
      <c r="D2" s="104"/>
      <c r="E2" s="104"/>
      <c r="F2" s="104"/>
      <c r="G2" s="104"/>
      <c r="I2" s="108"/>
      <c r="J2" s="108"/>
      <c r="K2" s="108"/>
      <c r="L2" s="108"/>
      <c r="M2" s="108"/>
      <c r="N2" s="108"/>
      <c r="O2" s="108"/>
      <c r="P2" s="108"/>
    </row>
    <row r="3" spans="1:16" ht="28.5" customHeight="1" x14ac:dyDescent="0.25">
      <c r="A3" s="10" t="s">
        <v>25</v>
      </c>
      <c r="B3" s="100" t="s">
        <v>39</v>
      </c>
      <c r="C3" s="100"/>
      <c r="D3" s="100"/>
      <c r="E3" s="100"/>
      <c r="F3" s="100"/>
      <c r="G3" s="100"/>
    </row>
    <row r="4" spans="1:16" x14ac:dyDescent="0.25">
      <c r="B4" s="14"/>
      <c r="C4" s="14"/>
      <c r="D4" s="14"/>
      <c r="E4" s="2"/>
      <c r="G4" s="11" t="s">
        <v>35</v>
      </c>
    </row>
    <row r="6" spans="1:16" x14ac:dyDescent="0.25">
      <c r="A6" s="3" t="s">
        <v>33</v>
      </c>
      <c r="B6" s="2" t="s">
        <v>156</v>
      </c>
      <c r="C6" s="2" t="s">
        <v>157</v>
      </c>
      <c r="D6" s="2" t="s">
        <v>46</v>
      </c>
      <c r="E6" s="2" t="s">
        <v>65</v>
      </c>
      <c r="F6" s="2" t="s">
        <v>66</v>
      </c>
      <c r="G6" s="2" t="s">
        <v>49</v>
      </c>
    </row>
    <row r="7" spans="1:16" x14ac:dyDescent="0.25">
      <c r="A7" s="3">
        <v>25658</v>
      </c>
      <c r="B7" s="4">
        <v>128.93827563993005</v>
      </c>
      <c r="C7" s="4">
        <v>116.23815801726803</v>
      </c>
      <c r="D7" s="4">
        <f>F_Udlaansgab[[#This Row],[Udlån (mia. kr.)]]/F_Udlaansgab[[#This Row],[BNP (mia. kr.)]]*100</f>
        <v>110.92594535159041</v>
      </c>
      <c r="E7" s="4">
        <v>108.25148530462505</v>
      </c>
      <c r="F7" s="4">
        <f>F_Udlaansgab[[#This Row],[Udlån/BNP (pct. af BNP)]]-F_Udlaansgab[[#This Row],[Trend]]</f>
        <v>2.6744600469653648</v>
      </c>
      <c r="G7" s="4">
        <f>2</f>
        <v>2</v>
      </c>
      <c r="H7" s="8"/>
    </row>
    <row r="8" spans="1:16" x14ac:dyDescent="0.25">
      <c r="A8" s="3">
        <v>25749</v>
      </c>
      <c r="B8" s="4">
        <v>133.10897660780188</v>
      </c>
      <c r="C8" s="4">
        <v>120.06534274262604</v>
      </c>
      <c r="D8" s="4">
        <f>F_Udlaansgab[[#This Row],[Udlån (mia. kr.)]]/F_Udlaansgab[[#This Row],[BNP (mia. kr.)]]*100</f>
        <v>110.86377931151736</v>
      </c>
      <c r="E8" s="4">
        <v>109.07290959504058</v>
      </c>
      <c r="F8" s="4">
        <f>F_Udlaansgab[[#This Row],[Udlån/BNP (pct. af BNP)]]-F_Udlaansgab[[#This Row],[Trend]]</f>
        <v>1.7908697164767773</v>
      </c>
      <c r="G8" s="4">
        <f>2</f>
        <v>2</v>
      </c>
      <c r="H8" s="8"/>
    </row>
    <row r="9" spans="1:16" x14ac:dyDescent="0.25">
      <c r="A9" s="3">
        <v>25841</v>
      </c>
      <c r="B9" s="4">
        <v>136.99392699801049</v>
      </c>
      <c r="C9" s="4">
        <v>123.37399281030488</v>
      </c>
      <c r="D9" s="4">
        <f>F_Udlaansgab[[#This Row],[Udlån (mia. kr.)]]/F_Udlaansgab[[#This Row],[BNP (mia. kr.)]]*100</f>
        <v>111.03955045748344</v>
      </c>
      <c r="E9" s="4">
        <v>109.89434057160624</v>
      </c>
      <c r="F9" s="4">
        <f>F_Udlaansgab[[#This Row],[Udlån/BNP (pct. af BNP)]]-F_Udlaansgab[[#This Row],[Trend]]</f>
        <v>1.1452098858772075</v>
      </c>
      <c r="G9" s="4">
        <f>2</f>
        <v>2</v>
      </c>
      <c r="H9" s="8"/>
    </row>
    <row r="10" spans="1:16" x14ac:dyDescent="0.25">
      <c r="A10" s="3">
        <v>25933</v>
      </c>
      <c r="B10" s="4">
        <v>140.55128296922558</v>
      </c>
      <c r="C10" s="4">
        <v>126.47470279121831</v>
      </c>
      <c r="D10" s="4">
        <f>F_Udlaansgab[[#This Row],[Udlån (mia. kr.)]]/F_Udlaansgab[[#This Row],[BNP (mia. kr.)]]*100</f>
        <v>111.1299571118539</v>
      </c>
      <c r="E10" s="4">
        <v>110.7157893976464</v>
      </c>
      <c r="F10" s="4">
        <f>F_Udlaansgab[[#This Row],[Udlån/BNP (pct. af BNP)]]-F_Udlaansgab[[#This Row],[Trend]]</f>
        <v>0.41416771420749399</v>
      </c>
      <c r="G10" s="4">
        <f>2</f>
        <v>2</v>
      </c>
      <c r="H10" s="8"/>
    </row>
    <row r="11" spans="1:16" x14ac:dyDescent="0.25">
      <c r="A11" s="3">
        <v>26023</v>
      </c>
      <c r="B11" s="4">
        <v>144.02334770156304</v>
      </c>
      <c r="C11" s="4">
        <v>128.85399351739579</v>
      </c>
      <c r="D11" s="4">
        <f>F_Udlaansgab[[#This Row],[Udlån (mia. kr.)]]/F_Udlaansgab[[#This Row],[BNP (mia. kr.)]]*100</f>
        <v>111.77251381201417</v>
      </c>
      <c r="E11" s="4">
        <v>111.53727009951018</v>
      </c>
      <c r="F11" s="4">
        <f>F_Udlaansgab[[#This Row],[Udlån/BNP (pct. af BNP)]]-F_Udlaansgab[[#This Row],[Trend]]</f>
        <v>0.23524371250398701</v>
      </c>
      <c r="G11" s="4">
        <f>2</f>
        <v>2</v>
      </c>
      <c r="H11" s="8"/>
    </row>
    <row r="12" spans="1:16" x14ac:dyDescent="0.25">
      <c r="A12" s="3">
        <v>26114</v>
      </c>
      <c r="B12" s="4">
        <v>147.42377576039985</v>
      </c>
      <c r="C12" s="4">
        <v>130.67900726629074</v>
      </c>
      <c r="D12" s="4">
        <f>F_Udlaansgab[[#This Row],[Udlån (mia. kr.)]]/F_Udlaansgab[[#This Row],[BNP (mia. kr.)]]*100</f>
        <v>112.81366368202316</v>
      </c>
      <c r="E12" s="4">
        <v>112.35879773896593</v>
      </c>
      <c r="F12" s="4">
        <f>F_Udlaansgab[[#This Row],[Udlån/BNP (pct. af BNP)]]-F_Udlaansgab[[#This Row],[Trend]]</f>
        <v>0.45486594305722861</v>
      </c>
      <c r="G12" s="4">
        <f>2</f>
        <v>2</v>
      </c>
      <c r="H12" s="8"/>
    </row>
    <row r="13" spans="1:16" x14ac:dyDescent="0.25">
      <c r="A13" s="3">
        <v>26206</v>
      </c>
      <c r="B13" s="4">
        <v>151.05030663769017</v>
      </c>
      <c r="C13" s="4">
        <v>134.26858805060078</v>
      </c>
      <c r="D13" s="4">
        <f>F_Udlaansgab[[#This Row],[Udlån (mia. kr.)]]/F_Udlaansgab[[#This Row],[BNP (mia. kr.)]]*100</f>
        <v>112.49861850097432</v>
      </c>
      <c r="E13" s="4">
        <v>113.1803879658913</v>
      </c>
      <c r="F13" s="4">
        <f>F_Udlaansgab[[#This Row],[Udlån/BNP (pct. af BNP)]]-F_Udlaansgab[[#This Row],[Trend]]</f>
        <v>-0.68176946491698232</v>
      </c>
      <c r="G13" s="4">
        <f>2</f>
        <v>2</v>
      </c>
      <c r="H13" s="8"/>
    </row>
    <row r="14" spans="1:16" x14ac:dyDescent="0.25">
      <c r="A14" s="3">
        <v>26298</v>
      </c>
      <c r="B14" s="4">
        <v>155.20069361401704</v>
      </c>
      <c r="C14" s="4">
        <v>138.5571506943927</v>
      </c>
      <c r="D14" s="4">
        <f>F_Udlaansgab[[#This Row],[Udlån (mia. kr.)]]/F_Udlaansgab[[#This Row],[BNP (mia. kr.)]]*100</f>
        <v>112.01204184425964</v>
      </c>
      <c r="E14" s="4">
        <v>114.00205756732879</v>
      </c>
      <c r="F14" s="4">
        <f>F_Udlaansgab[[#This Row],[Udlån/BNP (pct. af BNP)]]-F_Udlaansgab[[#This Row],[Trend]]</f>
        <v>-1.9900157230691491</v>
      </c>
      <c r="G14" s="4">
        <f>2</f>
        <v>2</v>
      </c>
      <c r="H14" s="8"/>
    </row>
    <row r="15" spans="1:16" x14ac:dyDescent="0.25">
      <c r="A15" s="3">
        <v>26389</v>
      </c>
      <c r="B15" s="4">
        <v>160.4895878896973</v>
      </c>
      <c r="C15" s="4">
        <v>142.26778510803251</v>
      </c>
      <c r="D15" s="4">
        <f>F_Udlaansgab[[#This Row],[Udlån (mia. kr.)]]/F_Udlaansgab[[#This Row],[BNP (mia. kr.)]]*100</f>
        <v>112.80810182560155</v>
      </c>
      <c r="E15" s="4">
        <v>114.82382162589725</v>
      </c>
      <c r="F15" s="4">
        <f>F_Udlaansgab[[#This Row],[Udlån/BNP (pct. af BNP)]]-F_Udlaansgab[[#This Row],[Trend]]</f>
        <v>-2.0157198002956989</v>
      </c>
      <c r="G15" s="4">
        <f>2</f>
        <v>2</v>
      </c>
      <c r="H15" s="8"/>
    </row>
    <row r="16" spans="1:16" x14ac:dyDescent="0.25">
      <c r="A16" s="3">
        <v>26480</v>
      </c>
      <c r="B16" s="4">
        <v>166.69659015787198</v>
      </c>
      <c r="C16" s="4">
        <v>146.9636466935745</v>
      </c>
      <c r="D16" s="4">
        <f>F_Udlaansgab[[#This Row],[Udlån (mia. kr.)]]/F_Udlaansgab[[#This Row],[BNP (mia. kr.)]]*100</f>
        <v>113.42709160275636</v>
      </c>
      <c r="E16" s="4">
        <v>115.64569024917623</v>
      </c>
      <c r="F16" s="4">
        <f>F_Udlaansgab[[#This Row],[Udlån/BNP (pct. af BNP)]]-F_Udlaansgab[[#This Row],[Trend]]</f>
        <v>-2.2185986464198635</v>
      </c>
      <c r="G16" s="4">
        <f>2</f>
        <v>2</v>
      </c>
      <c r="H16" s="8"/>
    </row>
    <row r="17" spans="1:8" x14ac:dyDescent="0.25">
      <c r="A17" s="3">
        <v>26572</v>
      </c>
      <c r="B17" s="4">
        <v>173.91818866692455</v>
      </c>
      <c r="C17" s="4">
        <v>152.31445775296791</v>
      </c>
      <c r="D17" s="4">
        <f>F_Udlaansgab[[#This Row],[Udlån (mia. kr.)]]/F_Udlaansgab[[#This Row],[BNP (mia. kr.)]]*100</f>
        <v>114.18363774041383</v>
      </c>
      <c r="E17" s="4">
        <v>116.46766850544576</v>
      </c>
      <c r="F17" s="4">
        <f>F_Udlaansgab[[#This Row],[Udlån/BNP (pct. af BNP)]]-F_Udlaansgab[[#This Row],[Trend]]</f>
        <v>-2.2840307650319289</v>
      </c>
      <c r="G17" s="4">
        <f>2</f>
        <v>2</v>
      </c>
      <c r="H17" s="8"/>
    </row>
    <row r="18" spans="1:8" x14ac:dyDescent="0.25">
      <c r="A18" s="3">
        <v>26664</v>
      </c>
      <c r="B18" s="4">
        <v>182.25088887800501</v>
      </c>
      <c r="C18" s="4">
        <v>158.2118686861817</v>
      </c>
      <c r="D18" s="4">
        <f>F_Udlaansgab[[#This Row],[Udlån (mia. kr.)]]/F_Udlaansgab[[#This Row],[BNP (mia. kr.)]]*100</f>
        <v>115.19419522153895</v>
      </c>
      <c r="E18" s="4">
        <v>117.28975591648927</v>
      </c>
      <c r="F18" s="4">
        <f>F_Udlaansgab[[#This Row],[Udlån/BNP (pct. af BNP)]]-F_Udlaansgab[[#This Row],[Trend]]</f>
        <v>-2.095560694950322</v>
      </c>
      <c r="G18" s="4">
        <f>2</f>
        <v>2</v>
      </c>
      <c r="H18" s="8"/>
    </row>
    <row r="19" spans="1:8" x14ac:dyDescent="0.25">
      <c r="A19" s="3">
        <v>26754</v>
      </c>
      <c r="B19" s="4">
        <v>191.39570710513044</v>
      </c>
      <c r="C19" s="4">
        <v>164.56670695562917</v>
      </c>
      <c r="D19" s="4">
        <f>F_Udlaansgab[[#This Row],[Udlån (mia. kr.)]]/F_Udlaansgab[[#This Row],[BNP (mia. kr.)]]*100</f>
        <v>116.30281157460054</v>
      </c>
      <c r="E19" s="4">
        <v>118.11194629401326</v>
      </c>
      <c r="F19" s="4">
        <f>F_Udlaansgab[[#This Row],[Udlån/BNP (pct. af BNP)]]-F_Udlaansgab[[#This Row],[Trend]]</f>
        <v>-1.8091347194127252</v>
      </c>
      <c r="G19" s="4">
        <f>2</f>
        <v>2</v>
      </c>
      <c r="H19" s="8"/>
    </row>
    <row r="20" spans="1:8" x14ac:dyDescent="0.25">
      <c r="A20" s="3">
        <v>26845</v>
      </c>
      <c r="B20" s="4">
        <v>201.30742138878753</v>
      </c>
      <c r="C20" s="4">
        <v>170.88241535693146</v>
      </c>
      <c r="D20" s="4">
        <f>F_Udlaansgab[[#This Row],[Udlån (mia. kr.)]]/F_Udlaansgab[[#This Row],[BNP (mia. kr.)]]*100</f>
        <v>117.80464418665062</v>
      </c>
      <c r="E20" s="4">
        <v>118.93422821082251</v>
      </c>
      <c r="F20" s="4">
        <f>F_Udlaansgab[[#This Row],[Udlån/BNP (pct. af BNP)]]-F_Udlaansgab[[#This Row],[Trend]]</f>
        <v>-1.1295840241718906</v>
      </c>
      <c r="G20" s="4">
        <f>2</f>
        <v>2</v>
      </c>
      <c r="H20" s="8"/>
    </row>
    <row r="21" spans="1:8" x14ac:dyDescent="0.25">
      <c r="A21" s="3">
        <v>26937</v>
      </c>
      <c r="B21" s="4">
        <v>211.54537235270791</v>
      </c>
      <c r="C21" s="4">
        <v>175.83353271664024</v>
      </c>
      <c r="D21" s="4">
        <f>F_Udlaansgab[[#This Row],[Udlån (mia. kr.)]]/F_Udlaansgab[[#This Row],[BNP (mia. kr.)]]*100</f>
        <v>120.31002794763734</v>
      </c>
      <c r="E21" s="4">
        <v>119.75658571688501</v>
      </c>
      <c r="F21" s="4">
        <f>F_Udlaansgab[[#This Row],[Udlån/BNP (pct. af BNP)]]-F_Udlaansgab[[#This Row],[Trend]]</f>
        <v>0.55344223075232435</v>
      </c>
      <c r="G21" s="4">
        <f>2</f>
        <v>2</v>
      </c>
      <c r="H21" s="8"/>
    </row>
    <row r="22" spans="1:8" x14ac:dyDescent="0.25">
      <c r="A22" s="3">
        <v>27029</v>
      </c>
      <c r="B22" s="4">
        <v>221.66885916265809</v>
      </c>
      <c r="C22" s="4">
        <v>182.6820267022257</v>
      </c>
      <c r="D22" s="4">
        <f>F_Udlaansgab[[#This Row],[Udlån (mia. kr.)]]/F_Udlaansgab[[#This Row],[BNP (mia. kr.)]]*100</f>
        <v>121.34136190856997</v>
      </c>
      <c r="E22" s="4">
        <v>120.57900003820872</v>
      </c>
      <c r="F22" s="4">
        <f>F_Udlaansgab[[#This Row],[Udlån/BNP (pct. af BNP)]]-F_Udlaansgab[[#This Row],[Trend]]</f>
        <v>0.76236187036124647</v>
      </c>
      <c r="G22" s="4">
        <f>2</f>
        <v>2</v>
      </c>
      <c r="H22" s="8"/>
    </row>
    <row r="23" spans="1:8" x14ac:dyDescent="0.25">
      <c r="A23" s="3">
        <v>27119</v>
      </c>
      <c r="B23" s="4">
        <v>231.05015653436791</v>
      </c>
      <c r="C23" s="4">
        <v>188.00292664512901</v>
      </c>
      <c r="D23" s="4">
        <f>F_Udlaansgab[[#This Row],[Udlån (mia. kr.)]]/F_Udlaansgab[[#This Row],[BNP (mia. kr.)]]*100</f>
        <v>122.89710626180521</v>
      </c>
      <c r="E23" s="4">
        <v>121.40145378440715</v>
      </c>
      <c r="F23" s="4">
        <f>F_Udlaansgab[[#This Row],[Udlån/BNP (pct. af BNP)]]-F_Udlaansgab[[#This Row],[Trend]]</f>
        <v>1.4956524773980533</v>
      </c>
      <c r="G23" s="4">
        <f>2</f>
        <v>2</v>
      </c>
      <c r="H23" s="8"/>
    </row>
    <row r="24" spans="1:8" x14ac:dyDescent="0.25">
      <c r="A24" s="3">
        <v>27210</v>
      </c>
      <c r="B24" s="4">
        <v>240.00058772411353</v>
      </c>
      <c r="C24" s="4">
        <v>194.03297716183698</v>
      </c>
      <c r="D24" s="4">
        <f>F_Udlaansgab[[#This Row],[Udlån (mia. kr.)]]/F_Udlaansgab[[#This Row],[BNP (mia. kr.)]]*100</f>
        <v>123.69061756133152</v>
      </c>
      <c r="E24" s="4">
        <v>122.22393147099854</v>
      </c>
      <c r="F24" s="4">
        <f>F_Udlaansgab[[#This Row],[Udlån/BNP (pct. af BNP)]]-F_Udlaansgab[[#This Row],[Trend]]</f>
        <v>1.4666860903329848</v>
      </c>
      <c r="G24" s="4">
        <f>2</f>
        <v>2</v>
      </c>
      <c r="H24" s="8"/>
    </row>
    <row r="25" spans="1:8" x14ac:dyDescent="0.25">
      <c r="A25" s="3">
        <v>27302</v>
      </c>
      <c r="B25" s="4">
        <v>248.64461700168005</v>
      </c>
      <c r="C25" s="4">
        <v>199.50413069239713</v>
      </c>
      <c r="D25" s="4">
        <f>F_Udlaansgab[[#This Row],[Udlån (mia. kr.)]]/F_Udlaansgab[[#This Row],[BNP (mia. kr.)]]*100</f>
        <v>124.63131271454702</v>
      </c>
      <c r="E25" s="4">
        <v>123.04642135263228</v>
      </c>
      <c r="F25" s="4">
        <f>F_Udlaansgab[[#This Row],[Udlån/BNP (pct. af BNP)]]-F_Udlaansgab[[#This Row],[Trend]]</f>
        <v>1.5848913619147424</v>
      </c>
      <c r="G25" s="4">
        <f>2</f>
        <v>2</v>
      </c>
      <c r="H25" s="8"/>
    </row>
    <row r="26" spans="1:8" x14ac:dyDescent="0.25">
      <c r="A26" s="3">
        <v>27394</v>
      </c>
      <c r="B26" s="4">
        <v>257.10660175195983</v>
      </c>
      <c r="C26" s="4">
        <v>204.84055477123954</v>
      </c>
      <c r="D26" s="4">
        <f>F_Udlaansgab[[#This Row],[Udlån (mia. kr.)]]/F_Udlaansgab[[#This Row],[BNP (mia. kr.)]]*100</f>
        <v>125.51547814303159</v>
      </c>
      <c r="E26" s="4">
        <v>123.86891535067301</v>
      </c>
      <c r="F26" s="4">
        <f>F_Udlaansgab[[#This Row],[Udlån/BNP (pct. af BNP)]]-F_Udlaansgab[[#This Row],[Trend]]</f>
        <v>1.6465627923585799</v>
      </c>
      <c r="G26" s="4">
        <f>2</f>
        <v>2</v>
      </c>
      <c r="H26" s="8"/>
    </row>
    <row r="27" spans="1:8" x14ac:dyDescent="0.25">
      <c r="A27" s="3">
        <v>27484</v>
      </c>
      <c r="B27" s="4">
        <v>265.65955086610381</v>
      </c>
      <c r="C27" s="4">
        <v>210.37175861213385</v>
      </c>
      <c r="D27" s="4">
        <f>F_Udlaansgab[[#This Row],[Udlån (mia. kr.)]]/F_Udlaansgab[[#This Row],[BNP (mia. kr.)]]*100</f>
        <v>126.2809954238701</v>
      </c>
      <c r="E27" s="4">
        <v>124.97381210928856</v>
      </c>
      <c r="F27" s="4">
        <f>F_Udlaansgab[[#This Row],[Udlån/BNP (pct. af BNP)]]-F_Udlaansgab[[#This Row],[Trend]]</f>
        <v>1.3071833145815361</v>
      </c>
      <c r="G27" s="4">
        <f>2</f>
        <v>2</v>
      </c>
      <c r="H27" s="8"/>
    </row>
    <row r="28" spans="1:8" x14ac:dyDescent="0.25">
      <c r="A28" s="3">
        <v>27575</v>
      </c>
      <c r="B28" s="4">
        <v>274.21067949038439</v>
      </c>
      <c r="C28" s="4">
        <v>215.63391019992585</v>
      </c>
      <c r="D28" s="4">
        <f>F_Udlaansgab[[#This Row],[Udlån (mia. kr.)]]/F_Udlaansgab[[#This Row],[BNP (mia. kr.)]]*100</f>
        <v>127.16491540507189</v>
      </c>
      <c r="E28" s="4">
        <v>126.04637973788351</v>
      </c>
      <c r="F28" s="4">
        <f>F_Udlaansgab[[#This Row],[Udlån/BNP (pct. af BNP)]]-F_Udlaansgab[[#This Row],[Trend]]</f>
        <v>1.1185356671883824</v>
      </c>
      <c r="G28" s="4">
        <f>2</f>
        <v>2</v>
      </c>
      <c r="H28" s="8"/>
    </row>
    <row r="29" spans="1:8" x14ac:dyDescent="0.25">
      <c r="A29" s="3">
        <v>27667</v>
      </c>
      <c r="B29" s="4">
        <v>282.81589481451067</v>
      </c>
      <c r="C29" s="4">
        <v>221.52037628877855</v>
      </c>
      <c r="D29" s="4">
        <f>F_Udlaansgab[[#This Row],[Udlån (mia. kr.)]]/F_Udlaansgab[[#This Row],[BNP (mia. kr.)]]*100</f>
        <v>127.67037486692692</v>
      </c>
      <c r="E29" s="4">
        <v>127.03050691780558</v>
      </c>
      <c r="F29" s="4">
        <f>F_Udlaansgab[[#This Row],[Udlån/BNP (pct. af BNP)]]-F_Udlaansgab[[#This Row],[Trend]]</f>
        <v>0.6398679491213386</v>
      </c>
      <c r="G29" s="4">
        <f>2</f>
        <v>2</v>
      </c>
      <c r="H29" s="8"/>
    </row>
    <row r="30" spans="1:8" x14ac:dyDescent="0.25">
      <c r="A30" s="3">
        <v>27759</v>
      </c>
      <c r="B30" s="4">
        <v>291.53110494897885</v>
      </c>
      <c r="C30" s="4">
        <v>229.30892691680765</v>
      </c>
      <c r="D30" s="4">
        <f>F_Udlaansgab[[#This Row],[Udlån (mia. kr.)]]/F_Udlaansgab[[#This Row],[BNP (mia. kr.)]]*100</f>
        <v>127.13465143672542</v>
      </c>
      <c r="E30" s="4">
        <v>127.77832314465577</v>
      </c>
      <c r="F30" s="4">
        <f>F_Udlaansgab[[#This Row],[Udlån/BNP (pct. af BNP)]]-F_Udlaansgab[[#This Row],[Trend]]</f>
        <v>-0.643671707930352</v>
      </c>
      <c r="G30" s="4">
        <f>2</f>
        <v>2</v>
      </c>
      <c r="H30" s="8"/>
    </row>
    <row r="31" spans="1:8" x14ac:dyDescent="0.25">
      <c r="A31" s="3">
        <v>27850</v>
      </c>
      <c r="B31" s="4">
        <v>300.382995206342</v>
      </c>
      <c r="C31" s="4">
        <v>238.75142932838349</v>
      </c>
      <c r="D31" s="4">
        <f>F_Udlaansgab[[#This Row],[Udlån (mia. kr.)]]/F_Udlaansgab[[#This Row],[BNP (mia. kr.)]]*100</f>
        <v>125.81411388879656</v>
      </c>
      <c r="E31" s="4">
        <v>128.21163172308766</v>
      </c>
      <c r="F31" s="4">
        <f>F_Udlaansgab[[#This Row],[Udlån/BNP (pct. af BNP)]]-F_Udlaansgab[[#This Row],[Trend]]</f>
        <v>-2.3975178342911079</v>
      </c>
      <c r="G31" s="4">
        <f>2</f>
        <v>2</v>
      </c>
      <c r="H31" s="8"/>
    </row>
    <row r="32" spans="1:8" x14ac:dyDescent="0.25">
      <c r="A32" s="3">
        <v>27941</v>
      </c>
      <c r="B32" s="4">
        <v>309.33480375734536</v>
      </c>
      <c r="C32" s="4">
        <v>250.26347379789718</v>
      </c>
      <c r="D32" s="4">
        <f>F_Udlaansgab[[#This Row],[Udlån (mia. kr.)]]/F_Udlaansgab[[#This Row],[BNP (mia. kr.)]]*100</f>
        <v>123.60365620400195</v>
      </c>
      <c r="E32" s="4">
        <v>128.25280466877166</v>
      </c>
      <c r="F32" s="4">
        <f>F_Udlaansgab[[#This Row],[Udlån/BNP (pct. af BNP)]]-F_Udlaansgab[[#This Row],[Trend]]</f>
        <v>-4.6491484647697092</v>
      </c>
      <c r="G32" s="4">
        <f>2</f>
        <v>2</v>
      </c>
      <c r="H32" s="8"/>
    </row>
    <row r="33" spans="1:8" x14ac:dyDescent="0.25">
      <c r="A33" s="3">
        <v>28033</v>
      </c>
      <c r="B33" s="4">
        <v>318.32064961970389</v>
      </c>
      <c r="C33" s="4">
        <v>258.3643157729411</v>
      </c>
      <c r="D33" s="4">
        <f>F_Udlaansgab[[#This Row],[Udlån (mia. kr.)]]/F_Udlaansgab[[#This Row],[BNP (mia. kr.)]]*100</f>
        <v>123.20612026757378</v>
      </c>
      <c r="E33" s="4">
        <v>128.21941705346708</v>
      </c>
      <c r="F33" s="4">
        <f>F_Udlaansgab[[#This Row],[Udlån/BNP (pct. af BNP)]]-F_Udlaansgab[[#This Row],[Trend]]</f>
        <v>-5.0132967858933029</v>
      </c>
      <c r="G33" s="4">
        <f>2</f>
        <v>2</v>
      </c>
      <c r="H33" s="8"/>
    </row>
    <row r="34" spans="1:8" x14ac:dyDescent="0.25">
      <c r="A34" s="3">
        <v>28125</v>
      </c>
      <c r="B34" s="4">
        <v>327.27447968346905</v>
      </c>
      <c r="C34" s="4">
        <v>266.11622234950494</v>
      </c>
      <c r="D34" s="4">
        <f>F_Udlaansgab[[#This Row],[Udlån (mia. kr.)]]/F_Udlaansgab[[#This Row],[BNP (mia. kr.)]]*100</f>
        <v>122.98178472323332</v>
      </c>
      <c r="E34" s="4">
        <v>128.14705366363754</v>
      </c>
      <c r="F34" s="4">
        <f>F_Udlaansgab[[#This Row],[Udlån/BNP (pct. af BNP)]]-F_Udlaansgab[[#This Row],[Trend]]</f>
        <v>-5.1652689404042178</v>
      </c>
      <c r="G34" s="4">
        <f>2</f>
        <v>2</v>
      </c>
      <c r="H34" s="8"/>
    </row>
    <row r="35" spans="1:8" x14ac:dyDescent="0.25">
      <c r="A35" s="3">
        <v>28215</v>
      </c>
      <c r="B35" s="4">
        <v>336.06586762315465</v>
      </c>
      <c r="C35" s="4">
        <v>271.65413103090486</v>
      </c>
      <c r="D35" s="4">
        <f>F_Udlaansgab[[#This Row],[Udlån (mia. kr.)]]/F_Udlaansgab[[#This Row],[BNP (mia. kr.)]]*100</f>
        <v>123.71093579464909</v>
      </c>
      <c r="E35" s="4">
        <v>128.16747124362649</v>
      </c>
      <c r="F35" s="4">
        <f>F_Udlaansgab[[#This Row],[Udlån/BNP (pct. af BNP)]]-F_Udlaansgab[[#This Row],[Trend]]</f>
        <v>-4.4565354489774052</v>
      </c>
      <c r="G35" s="4">
        <f>2</f>
        <v>2</v>
      </c>
      <c r="H35" s="8"/>
    </row>
    <row r="36" spans="1:8" x14ac:dyDescent="0.25">
      <c r="A36" s="3">
        <v>28306</v>
      </c>
      <c r="B36" s="4">
        <v>344.74361349951363</v>
      </c>
      <c r="C36" s="4">
        <v>276.42472009603495</v>
      </c>
      <c r="D36" s="4">
        <f>F_Udlaansgab[[#This Row],[Udlån (mia. kr.)]]/F_Udlaansgab[[#This Row],[BNP (mia. kr.)]]*100</f>
        <v>124.71518950249583</v>
      </c>
      <c r="E36" s="4">
        <v>128.30296010794387</v>
      </c>
      <c r="F36" s="4">
        <f>F_Udlaansgab[[#This Row],[Udlån/BNP (pct. af BNP)]]-F_Udlaansgab[[#This Row],[Trend]]</f>
        <v>-3.5877706054480427</v>
      </c>
      <c r="G36" s="4">
        <f>2</f>
        <v>2</v>
      </c>
      <c r="H36" s="8"/>
    </row>
    <row r="37" spans="1:8" x14ac:dyDescent="0.25">
      <c r="A37" s="3">
        <v>28398</v>
      </c>
      <c r="B37" s="4">
        <v>353.29173049889641</v>
      </c>
      <c r="C37" s="4">
        <v>286.57536327409639</v>
      </c>
      <c r="D37" s="4">
        <f>F_Udlaansgab[[#This Row],[Udlån (mia. kr.)]]/F_Udlaansgab[[#This Row],[BNP (mia. kr.)]]*100</f>
        <v>123.28056622264101</v>
      </c>
      <c r="E37" s="4">
        <v>128.23658628967632</v>
      </c>
      <c r="F37" s="4">
        <f>F_Udlaansgab[[#This Row],[Udlån/BNP (pct. af BNP)]]-F_Udlaansgab[[#This Row],[Trend]]</f>
        <v>-4.9560200670353112</v>
      </c>
      <c r="G37" s="4">
        <f>2</f>
        <v>2</v>
      </c>
      <c r="H37" s="8"/>
    </row>
    <row r="38" spans="1:8" x14ac:dyDescent="0.25">
      <c r="A38" s="3">
        <v>28490</v>
      </c>
      <c r="B38" s="4">
        <v>361.69450758023015</v>
      </c>
      <c r="C38" s="4">
        <v>295.54881831624544</v>
      </c>
      <c r="D38" s="4">
        <f>F_Udlaansgab[[#This Row],[Udlån (mia. kr.)]]/F_Udlaansgab[[#This Row],[BNP (mia. kr.)]]*100</f>
        <v>122.38063059795657</v>
      </c>
      <c r="E38" s="4">
        <v>128.0599310292844</v>
      </c>
      <c r="F38" s="4">
        <f>F_Udlaansgab[[#This Row],[Udlån/BNP (pct. af BNP)]]-F_Udlaansgab[[#This Row],[Trend]]</f>
        <v>-5.6793004313278317</v>
      </c>
      <c r="G38" s="4">
        <f>2</f>
        <v>2</v>
      </c>
      <c r="H38" s="8"/>
    </row>
    <row r="39" spans="1:8" x14ac:dyDescent="0.25">
      <c r="A39" s="3">
        <v>28580</v>
      </c>
      <c r="B39" s="4">
        <v>370.28648472765406</v>
      </c>
      <c r="C39" s="4">
        <v>304.09464863902349</v>
      </c>
      <c r="D39" s="4">
        <f>F_Udlaansgab[[#This Row],[Udlån (mia. kr.)]]/F_Udlaansgab[[#This Row],[BNP (mia. kr.)]]*100</f>
        <v>121.76685330862358</v>
      </c>
      <c r="E39" s="4">
        <v>127.82110039755159</v>
      </c>
      <c r="F39" s="4">
        <f>F_Udlaansgab[[#This Row],[Udlån/BNP (pct. af BNP)]]-F_Udlaansgab[[#This Row],[Trend]]</f>
        <v>-6.0542470889280082</v>
      </c>
      <c r="G39" s="4">
        <f>2</f>
        <v>2</v>
      </c>
      <c r="H39" s="8"/>
    </row>
    <row r="40" spans="1:8" x14ac:dyDescent="0.25">
      <c r="A40" s="3">
        <v>28671</v>
      </c>
      <c r="B40" s="4">
        <v>379.0597375104162</v>
      </c>
      <c r="C40" s="4">
        <v>313.59592930483632</v>
      </c>
      <c r="D40" s="4">
        <f>F_Udlaansgab[[#This Row],[Udlån (mia. kr.)]]/F_Udlaansgab[[#This Row],[BNP (mia. kr.)]]*100</f>
        <v>120.87520981241586</v>
      </c>
      <c r="E40" s="4">
        <v>127.49683091276172</v>
      </c>
      <c r="F40" s="4">
        <f>F_Udlaansgab[[#This Row],[Udlån/BNP (pct. af BNP)]]-F_Udlaansgab[[#This Row],[Trend]]</f>
        <v>-6.6216211003458625</v>
      </c>
      <c r="G40" s="4">
        <f>2</f>
        <v>2</v>
      </c>
      <c r="H40" s="8"/>
    </row>
    <row r="41" spans="1:8" x14ac:dyDescent="0.25">
      <c r="A41" s="3">
        <v>28763</v>
      </c>
      <c r="B41" s="4">
        <v>388.35745500286873</v>
      </c>
      <c r="C41" s="4">
        <v>321.56437000134503</v>
      </c>
      <c r="D41" s="4">
        <f>F_Udlaansgab[[#This Row],[Udlån (mia. kr.)]]/F_Udlaansgab[[#This Row],[BNP (mia. kr.)]]*100</f>
        <v>120.77129534010386</v>
      </c>
      <c r="E41" s="4">
        <v>127.18493724509949</v>
      </c>
      <c r="F41" s="4">
        <f>F_Udlaansgab[[#This Row],[Udlån/BNP (pct. af BNP)]]-F_Udlaansgab[[#This Row],[Trend]]</f>
        <v>-6.4136419049956288</v>
      </c>
      <c r="G41" s="4">
        <f>2</f>
        <v>2</v>
      </c>
      <c r="H41" s="8"/>
    </row>
    <row r="42" spans="1:8" x14ac:dyDescent="0.25">
      <c r="A42" s="3">
        <v>28855</v>
      </c>
      <c r="B42" s="4">
        <v>398.52203228222265</v>
      </c>
      <c r="C42" s="4">
        <v>329.58310533769679</v>
      </c>
      <c r="D42" s="4">
        <f>F_Udlaansgab[[#This Row],[Udlån (mia. kr.)]]/F_Udlaansgab[[#This Row],[BNP (mia. kr.)]]*100</f>
        <v>120.91700873862747</v>
      </c>
      <c r="E42" s="4">
        <v>126.91115224331516</v>
      </c>
      <c r="F42" s="4">
        <f>F_Udlaansgab[[#This Row],[Udlån/BNP (pct. af BNP)]]-F_Udlaansgab[[#This Row],[Trend]]</f>
        <v>-5.9941435046876848</v>
      </c>
      <c r="G42" s="4">
        <f>2</f>
        <v>2</v>
      </c>
      <c r="H42" s="8"/>
    </row>
    <row r="43" spans="1:8" x14ac:dyDescent="0.25">
      <c r="A43" s="3">
        <v>28945</v>
      </c>
      <c r="B43" s="4">
        <v>409.38066083200687</v>
      </c>
      <c r="C43" s="4">
        <v>339.44022956334288</v>
      </c>
      <c r="D43" s="4">
        <f>F_Udlaansgab[[#This Row],[Udlån (mia. kr.)]]/F_Udlaansgab[[#This Row],[BNP (mia. kr.)]]*100</f>
        <v>120.60463821823228</v>
      </c>
      <c r="E43" s="4">
        <v>126.62333211451491</v>
      </c>
      <c r="F43" s="4">
        <f>F_Udlaansgab[[#This Row],[Udlån/BNP (pct. af BNP)]]-F_Udlaansgab[[#This Row],[Trend]]</f>
        <v>-6.0186938962826275</v>
      </c>
      <c r="G43" s="4">
        <f>2</f>
        <v>2</v>
      </c>
      <c r="H43" s="8"/>
    </row>
    <row r="44" spans="1:8" x14ac:dyDescent="0.25">
      <c r="A44" s="3">
        <v>29036</v>
      </c>
      <c r="B44" s="4">
        <v>420.72609163236262</v>
      </c>
      <c r="C44" s="4">
        <v>348.70639528205982</v>
      </c>
      <c r="D44" s="4">
        <f>F_Udlaansgab[[#This Row],[Udlån (mia. kr.)]]/F_Udlaansgab[[#This Row],[BNP (mia. kr.)]]*100</f>
        <v>120.65339131278274</v>
      </c>
      <c r="E44" s="4">
        <v>126.36028076105509</v>
      </c>
      <c r="F44" s="4">
        <f>F_Udlaansgab[[#This Row],[Udlån/BNP (pct. af BNP)]]-F_Udlaansgab[[#This Row],[Trend]]</f>
        <v>-5.7068894482723493</v>
      </c>
      <c r="G44" s="4">
        <f>2</f>
        <v>2</v>
      </c>
      <c r="H44" s="8"/>
    </row>
    <row r="45" spans="1:8" x14ac:dyDescent="0.25">
      <c r="A45" s="3">
        <v>29128</v>
      </c>
      <c r="B45" s="4">
        <v>431.83500866907053</v>
      </c>
      <c r="C45" s="4">
        <v>356.73843246249135</v>
      </c>
      <c r="D45" s="4">
        <f>F_Udlaansgab[[#This Row],[Udlån (mia. kr.)]]/F_Udlaansgab[[#This Row],[BNP (mia. kr.)]]*100</f>
        <v>121.05087912401338</v>
      </c>
      <c r="E45" s="4">
        <v>126.15436896141618</v>
      </c>
      <c r="F45" s="4">
        <f>F_Udlaansgab[[#This Row],[Udlån/BNP (pct. af BNP)]]-F_Udlaansgab[[#This Row],[Trend]]</f>
        <v>-5.1034898374028046</v>
      </c>
      <c r="G45" s="4">
        <f>2</f>
        <v>2</v>
      </c>
      <c r="H45" s="8"/>
    </row>
    <row r="46" spans="1:8" x14ac:dyDescent="0.25">
      <c r="A46" s="3">
        <v>29220</v>
      </c>
      <c r="B46" s="4">
        <v>441.98475203876387</v>
      </c>
      <c r="C46" s="4">
        <v>367.29301621327852</v>
      </c>
      <c r="D46" s="4">
        <f>F_Udlaansgab[[#This Row],[Udlån (mia. kr.)]]/F_Udlaansgab[[#This Row],[BNP (mia. kr.)]]*100</f>
        <v>120.33573537431859</v>
      </c>
      <c r="E46" s="4">
        <v>125.8910427619119</v>
      </c>
      <c r="F46" s="4">
        <f>F_Udlaansgab[[#This Row],[Udlån/BNP (pct. af BNP)]]-F_Udlaansgab[[#This Row],[Trend]]</f>
        <v>-5.5553073875933165</v>
      </c>
      <c r="G46" s="4">
        <f>2</f>
        <v>2</v>
      </c>
      <c r="H46" s="8"/>
    </row>
    <row r="47" spans="1:8" x14ac:dyDescent="0.25">
      <c r="A47" s="3">
        <v>29311</v>
      </c>
      <c r="B47" s="4">
        <v>450.756040958634</v>
      </c>
      <c r="C47" s="4">
        <v>377.52307723698812</v>
      </c>
      <c r="D47" s="4">
        <f>F_Udlaansgab[[#This Row],[Udlån (mia. kr.)]]/F_Udlaansgab[[#This Row],[BNP (mia. kr.)]]*100</f>
        <v>119.39827473796372</v>
      </c>
      <c r="E47" s="4">
        <v>125.55521501723487</v>
      </c>
      <c r="F47" s="4">
        <f>F_Udlaansgab[[#This Row],[Udlån/BNP (pct. af BNP)]]-F_Udlaansgab[[#This Row],[Trend]]</f>
        <v>-6.1569402792711543</v>
      </c>
      <c r="G47" s="4">
        <f>2</f>
        <v>2</v>
      </c>
      <c r="H47" s="8"/>
    </row>
    <row r="48" spans="1:8" x14ac:dyDescent="0.25">
      <c r="A48" s="3">
        <v>29402</v>
      </c>
      <c r="B48" s="4">
        <v>458.62767031180221</v>
      </c>
      <c r="C48" s="4">
        <v>385.56532682923483</v>
      </c>
      <c r="D48" s="4">
        <f>F_Udlaansgab[[#This Row],[Udlån (mia. kr.)]]/F_Udlaansgab[[#This Row],[BNP (mia. kr.)]]*100</f>
        <v>118.94940711692324</v>
      </c>
      <c r="E48" s="4">
        <v>125.20005715412616</v>
      </c>
      <c r="F48" s="4">
        <f>F_Udlaansgab[[#This Row],[Udlån/BNP (pct. af BNP)]]-F_Udlaansgab[[#This Row],[Trend]]</f>
        <v>-6.2506500372029166</v>
      </c>
      <c r="G48" s="4">
        <f>2</f>
        <v>2</v>
      </c>
      <c r="H48" s="8"/>
    </row>
    <row r="49" spans="1:8" x14ac:dyDescent="0.25">
      <c r="A49" s="3">
        <v>29494</v>
      </c>
      <c r="B49" s="4">
        <v>466.38222868159971</v>
      </c>
      <c r="C49" s="4">
        <v>390.93128016021706</v>
      </c>
      <c r="D49" s="4">
        <f>F_Udlaansgab[[#This Row],[Udlån (mia. kr.)]]/F_Udlaansgab[[#This Row],[BNP (mia. kr.)]]*100</f>
        <v>119.30030988834157</v>
      </c>
      <c r="E49" s="4">
        <v>124.90081495520478</v>
      </c>
      <c r="F49" s="4">
        <f>F_Udlaansgab[[#This Row],[Udlån/BNP (pct. af BNP)]]-F_Udlaansgab[[#This Row],[Trend]]</f>
        <v>-5.6005050668632066</v>
      </c>
      <c r="G49" s="4">
        <f>2</f>
        <v>2</v>
      </c>
      <c r="H49" s="8"/>
    </row>
    <row r="50" spans="1:8" x14ac:dyDescent="0.25">
      <c r="A50" s="3">
        <v>29586</v>
      </c>
      <c r="B50" s="4">
        <v>474.8025119411833</v>
      </c>
      <c r="C50" s="4">
        <v>396.02517491184886</v>
      </c>
      <c r="D50" s="4">
        <f>F_Udlaansgab[[#This Row],[Udlån (mia. kr.)]]/F_Udlaansgab[[#This Row],[BNP (mia. kr.)]]*100</f>
        <v>119.89200233214201</v>
      </c>
      <c r="E50" s="4">
        <v>124.67382945532053</v>
      </c>
      <c r="F50" s="4">
        <f>F_Udlaansgab[[#This Row],[Udlån/BNP (pct. af BNP)]]-F_Udlaansgab[[#This Row],[Trend]]</f>
        <v>-4.7818271231785161</v>
      </c>
      <c r="G50" s="4">
        <f>2</f>
        <v>2</v>
      </c>
      <c r="H50" s="8"/>
    </row>
    <row r="51" spans="1:8" x14ac:dyDescent="0.25">
      <c r="A51" s="3">
        <v>29676</v>
      </c>
      <c r="B51" s="4">
        <v>484.57954982021568</v>
      </c>
      <c r="C51" s="4">
        <v>401.09208454653418</v>
      </c>
      <c r="D51" s="4">
        <f>F_Udlaansgab[[#This Row],[Udlån (mia. kr.)]]/F_Udlaansgab[[#This Row],[BNP (mia. kr.)]]*100</f>
        <v>120.81503686817219</v>
      </c>
      <c r="E51" s="4">
        <v>124.54154176736199</v>
      </c>
      <c r="F51" s="4">
        <f>F_Udlaansgab[[#This Row],[Udlån/BNP (pct. af BNP)]]-F_Udlaansgab[[#This Row],[Trend]]</f>
        <v>-3.7265048991898055</v>
      </c>
      <c r="G51" s="4">
        <f>2</f>
        <v>2</v>
      </c>
      <c r="H51" s="8"/>
    </row>
    <row r="52" spans="1:8" x14ac:dyDescent="0.25">
      <c r="A52" s="3">
        <v>29767</v>
      </c>
      <c r="B52" s="4">
        <v>500.23676400864122</v>
      </c>
      <c r="C52" s="4">
        <v>408.94756058267677</v>
      </c>
      <c r="D52" s="4">
        <f>F_Udlaansgab[[#This Row],[Udlån (mia. kr.)]]/F_Udlaansgab[[#This Row],[BNP (mia. kr.)]]*100</f>
        <v>122.32296074731286</v>
      </c>
      <c r="E52" s="4">
        <v>124.54577076935365</v>
      </c>
      <c r="F52" s="4">
        <f>F_Udlaansgab[[#This Row],[Udlån/BNP (pct. af BNP)]]-F_Udlaansgab[[#This Row],[Trend]]</f>
        <v>-2.2228100220407896</v>
      </c>
      <c r="G52" s="4">
        <f>2</f>
        <v>2</v>
      </c>
      <c r="H52" s="8"/>
    </row>
    <row r="53" spans="1:8" x14ac:dyDescent="0.25">
      <c r="A53" s="3">
        <v>29859</v>
      </c>
      <c r="B53" s="4">
        <v>507.69035575263445</v>
      </c>
      <c r="C53" s="4">
        <v>419.99546227413248</v>
      </c>
      <c r="D53" s="4">
        <f>F_Udlaansgab[[#This Row],[Udlån (mia. kr.)]]/F_Udlaansgab[[#This Row],[BNP (mia. kr.)]]*100</f>
        <v>120.8799621318916</v>
      </c>
      <c r="E53" s="4">
        <v>124.42471315379801</v>
      </c>
      <c r="F53" s="4">
        <f>F_Udlaansgab[[#This Row],[Udlån/BNP (pct. af BNP)]]-F_Udlaansgab[[#This Row],[Trend]]</f>
        <v>-3.5447510219064071</v>
      </c>
      <c r="G53" s="4">
        <f>2</f>
        <v>2</v>
      </c>
      <c r="H53" s="8"/>
    </row>
    <row r="54" spans="1:8" x14ac:dyDescent="0.25">
      <c r="A54" s="3">
        <v>29951</v>
      </c>
      <c r="B54" s="4">
        <v>515.13607693668541</v>
      </c>
      <c r="C54" s="4">
        <v>431.73393523882879</v>
      </c>
      <c r="D54" s="4">
        <f>F_Udlaansgab[[#This Row],[Udlån (mia. kr.)]]/F_Udlaansgab[[#This Row],[BNP (mia. kr.)]]*100</f>
        <v>119.31794906317008</v>
      </c>
      <c r="E54" s="4">
        <v>124.17946525062661</v>
      </c>
      <c r="F54" s="4">
        <f>F_Udlaansgab[[#This Row],[Udlån/BNP (pct. af BNP)]]-F_Udlaansgab[[#This Row],[Trend]]</f>
        <v>-4.8615161874565302</v>
      </c>
      <c r="G54" s="4">
        <f>2</f>
        <v>2</v>
      </c>
      <c r="H54" s="8"/>
    </row>
    <row r="55" spans="1:8" x14ac:dyDescent="0.25">
      <c r="A55" s="3">
        <v>30041</v>
      </c>
      <c r="B55" s="4">
        <v>524.28373915449583</v>
      </c>
      <c r="C55" s="4">
        <v>444.67079560332093</v>
      </c>
      <c r="D55" s="4">
        <f>F_Udlaansgab[[#This Row],[Udlån (mia. kr.)]]/F_Udlaansgab[[#This Row],[BNP (mia. kr.)]]*100</f>
        <v>117.90379407380635</v>
      </c>
      <c r="E55" s="4">
        <v>123.83274132781929</v>
      </c>
      <c r="F55" s="4">
        <f>F_Udlaansgab[[#This Row],[Udlån/BNP (pct. af BNP)]]-F_Udlaansgab[[#This Row],[Trend]]</f>
        <v>-5.9289472540129395</v>
      </c>
      <c r="G55" s="4">
        <f>2</f>
        <v>2</v>
      </c>
      <c r="H55" s="8"/>
    </row>
    <row r="56" spans="1:8" x14ac:dyDescent="0.25">
      <c r="A56" s="3">
        <v>30132</v>
      </c>
      <c r="B56" s="4">
        <v>537.75445347589618</v>
      </c>
      <c r="C56" s="4">
        <v>460.24441417847078</v>
      </c>
      <c r="D56" s="4">
        <f>F_Udlaansgab[[#This Row],[Udlån (mia. kr.)]]/F_Udlaansgab[[#This Row],[BNP (mia. kr.)]]*100</f>
        <v>116.84106029527368</v>
      </c>
      <c r="E56" s="4">
        <v>123.42125488234372</v>
      </c>
      <c r="F56" s="4">
        <f>F_Udlaansgab[[#This Row],[Udlån/BNP (pct. af BNP)]]-F_Udlaansgab[[#This Row],[Trend]]</f>
        <v>-6.5801945870700393</v>
      </c>
      <c r="G56" s="4">
        <f>2</f>
        <v>2</v>
      </c>
      <c r="H56" s="8"/>
    </row>
    <row r="57" spans="1:8" x14ac:dyDescent="0.25">
      <c r="A57" s="3">
        <v>30224</v>
      </c>
      <c r="B57" s="4">
        <v>545.30513214187624</v>
      </c>
      <c r="C57" s="4">
        <v>476.3691039380725</v>
      </c>
      <c r="D57" s="4">
        <f>F_Udlaansgab[[#This Row],[Udlån (mia. kr.)]]/F_Udlaansgab[[#This Row],[BNP (mia. kr.)]]*100</f>
        <v>114.47113753472252</v>
      </c>
      <c r="E57" s="4">
        <v>122.84717522538735</v>
      </c>
      <c r="F57" s="4">
        <f>F_Udlaansgab[[#This Row],[Udlån/BNP (pct. af BNP)]]-F_Udlaansgab[[#This Row],[Trend]]</f>
        <v>-8.3760376906648304</v>
      </c>
      <c r="G57" s="4">
        <f>2</f>
        <v>2</v>
      </c>
      <c r="H57" s="8"/>
    </row>
    <row r="58" spans="1:8" x14ac:dyDescent="0.25">
      <c r="A58" s="3">
        <v>30316</v>
      </c>
      <c r="B58" s="4">
        <v>550.30501418250628</v>
      </c>
      <c r="C58" s="4">
        <v>491.63704662173507</v>
      </c>
      <c r="D58" s="4">
        <f>F_Udlaansgab[[#This Row],[Udlån (mia. kr.)]]/F_Udlaansgab[[#This Row],[BNP (mia. kr.)]]*100</f>
        <v>111.9331868832721</v>
      </c>
      <c r="E58" s="4">
        <v>122.11044236938338</v>
      </c>
      <c r="F58" s="4">
        <f>F_Udlaansgab[[#This Row],[Udlån/BNP (pct. af BNP)]]-F_Udlaansgab[[#This Row],[Trend]]</f>
        <v>-10.177255486111278</v>
      </c>
      <c r="G58" s="4">
        <f>2</f>
        <v>2</v>
      </c>
      <c r="H58" s="8"/>
    </row>
    <row r="59" spans="1:8" x14ac:dyDescent="0.25">
      <c r="A59" s="3">
        <v>30406</v>
      </c>
      <c r="B59" s="4">
        <v>561.43242343401084</v>
      </c>
      <c r="C59" s="4">
        <v>506.112681399351</v>
      </c>
      <c r="D59" s="4">
        <f>F_Udlaansgab[[#This Row],[Udlån (mia. kr.)]]/F_Udlaansgab[[#This Row],[BNP (mia. kr.)]]*100</f>
        <v>110.93032126397352</v>
      </c>
      <c r="E59" s="4">
        <v>121.34114041464605</v>
      </c>
      <c r="F59" s="4">
        <f>F_Udlaansgab[[#This Row],[Udlån/BNP (pct. af BNP)]]-F_Udlaansgab[[#This Row],[Trend]]</f>
        <v>-10.410819150672523</v>
      </c>
      <c r="G59" s="4">
        <f>2</f>
        <v>2</v>
      </c>
      <c r="H59" s="8"/>
    </row>
    <row r="60" spans="1:8" x14ac:dyDescent="0.25">
      <c r="A60" s="3">
        <v>30497</v>
      </c>
      <c r="B60" s="4">
        <v>581.96717361695437</v>
      </c>
      <c r="C60" s="4">
        <v>519.51203604785383</v>
      </c>
      <c r="D60" s="4">
        <f>F_Udlaansgab[[#This Row],[Udlån (mia. kr.)]]/F_Udlaansgab[[#This Row],[BNP (mia. kr.)]]*100</f>
        <v>112.02188462161975</v>
      </c>
      <c r="E60" s="4">
        <v>120.69957113886133</v>
      </c>
      <c r="F60" s="4">
        <f>F_Udlaansgab[[#This Row],[Udlån/BNP (pct. af BNP)]]-F_Udlaansgab[[#This Row],[Trend]]</f>
        <v>-8.6776865172415825</v>
      </c>
      <c r="G60" s="4">
        <f>2</f>
        <v>2</v>
      </c>
      <c r="H60" s="8"/>
    </row>
    <row r="61" spans="1:8" x14ac:dyDescent="0.25">
      <c r="A61" s="3">
        <v>30589</v>
      </c>
      <c r="B61" s="4">
        <v>594.64167932955161</v>
      </c>
      <c r="C61" s="4">
        <v>529.55928681258752</v>
      </c>
      <c r="D61" s="4">
        <f>F_Udlaansgab[[#This Row],[Udlån (mia. kr.)]]/F_Udlaansgab[[#This Row],[BNP (mia. kr.)]]*100</f>
        <v>112.28991618836379</v>
      </c>
      <c r="E61" s="4">
        <v>120.11521067496797</v>
      </c>
      <c r="F61" s="4">
        <f>F_Udlaansgab[[#This Row],[Udlån/BNP (pct. af BNP)]]-F_Udlaansgab[[#This Row],[Trend]]</f>
        <v>-7.8252944866041787</v>
      </c>
      <c r="G61" s="4">
        <f>2</f>
        <v>2</v>
      </c>
      <c r="H61" s="8"/>
    </row>
    <row r="62" spans="1:8" x14ac:dyDescent="0.25">
      <c r="A62" s="3">
        <v>30681</v>
      </c>
      <c r="B62" s="4">
        <v>614.66574304760343</v>
      </c>
      <c r="C62" s="4">
        <v>542.80616148107674</v>
      </c>
      <c r="D62" s="4">
        <f>F_Udlaansgab[[#This Row],[Udlån (mia. kr.)]]/F_Udlaansgab[[#This Row],[BNP (mia. kr.)]]*100</f>
        <v>113.23853461251321</v>
      </c>
      <c r="E62" s="4">
        <v>119.63377752267408</v>
      </c>
      <c r="F62" s="4">
        <f>F_Udlaansgab[[#This Row],[Udlån/BNP (pct. af BNP)]]-F_Udlaansgab[[#This Row],[Trend]]</f>
        <v>-6.3952429101608743</v>
      </c>
      <c r="G62" s="4">
        <f>2</f>
        <v>2</v>
      </c>
      <c r="H62" s="8"/>
    </row>
    <row r="63" spans="1:8" x14ac:dyDescent="0.25">
      <c r="A63" s="3">
        <v>30772</v>
      </c>
      <c r="B63" s="4">
        <v>636.37522244303375</v>
      </c>
      <c r="C63" s="4">
        <v>556.54029728776311</v>
      </c>
      <c r="D63" s="4">
        <f>F_Udlaansgab[[#This Row],[Udlån (mia. kr.)]]/F_Udlaansgab[[#This Row],[BNP (mia. kr.)]]*100</f>
        <v>114.34485976026126</v>
      </c>
      <c r="E63" s="4">
        <v>119.25941265425229</v>
      </c>
      <c r="F63" s="4">
        <f>F_Udlaansgab[[#This Row],[Udlån/BNP (pct. af BNP)]]-F_Udlaansgab[[#This Row],[Trend]]</f>
        <v>-4.9145528939910292</v>
      </c>
      <c r="G63" s="4">
        <f>2</f>
        <v>2</v>
      </c>
      <c r="H63" s="8"/>
    </row>
    <row r="64" spans="1:8" x14ac:dyDescent="0.25">
      <c r="A64" s="3">
        <v>30863</v>
      </c>
      <c r="B64" s="4">
        <v>667.48384600983184</v>
      </c>
      <c r="C64" s="4">
        <v>570.19344423897201</v>
      </c>
      <c r="D64" s="4">
        <f>F_Udlaansgab[[#This Row],[Udlån (mia. kr.)]]/F_Udlaansgab[[#This Row],[BNP (mia. kr.)]]*100</f>
        <v>117.06270087000242</v>
      </c>
      <c r="E64" s="4">
        <v>119.09954201852386</v>
      </c>
      <c r="F64" s="4">
        <f>F_Udlaansgab[[#This Row],[Udlån/BNP (pct. af BNP)]]-F_Udlaansgab[[#This Row],[Trend]]</f>
        <v>-2.0368411485214466</v>
      </c>
      <c r="G64" s="4">
        <f>2</f>
        <v>2</v>
      </c>
      <c r="H64" s="8"/>
    </row>
    <row r="65" spans="1:8" x14ac:dyDescent="0.25">
      <c r="A65" s="3">
        <v>30955</v>
      </c>
      <c r="B65" s="4">
        <v>687.10906380642552</v>
      </c>
      <c r="C65" s="4">
        <v>585.40890301749062</v>
      </c>
      <c r="D65" s="4">
        <f>F_Udlaansgab[[#This Row],[Udlån (mia. kr.)]]/F_Udlaansgab[[#This Row],[BNP (mia. kr.)]]*100</f>
        <v>117.37249984834897</v>
      </c>
      <c r="E65" s="4">
        <v>118.97030547880679</v>
      </c>
      <c r="F65" s="4">
        <f>F_Udlaansgab[[#This Row],[Udlån/BNP (pct. af BNP)]]-F_Udlaansgab[[#This Row],[Trend]]</f>
        <v>-1.5978056304578274</v>
      </c>
      <c r="G65" s="4">
        <f>2</f>
        <v>2</v>
      </c>
      <c r="H65" s="8"/>
    </row>
    <row r="66" spans="1:8" x14ac:dyDescent="0.25">
      <c r="A66" s="3">
        <v>31047</v>
      </c>
      <c r="B66" s="4">
        <v>714.87781821149053</v>
      </c>
      <c r="C66" s="4">
        <v>598.56592895099573</v>
      </c>
      <c r="D66" s="4">
        <f>F_Udlaansgab[[#This Row],[Udlån (mia. kr.)]]/F_Udlaansgab[[#This Row],[BNP (mia. kr.)]]*100</f>
        <v>119.43175908196693</v>
      </c>
      <c r="E66" s="4">
        <v>118.99122186816396</v>
      </c>
      <c r="F66" s="4">
        <f>F_Udlaansgab[[#This Row],[Udlån/BNP (pct. af BNP)]]-F_Udlaansgab[[#This Row],[Trend]]</f>
        <v>0.44053721380296906</v>
      </c>
      <c r="G66" s="4">
        <f>2</f>
        <v>2</v>
      </c>
      <c r="H66" s="8"/>
    </row>
    <row r="67" spans="1:8" x14ac:dyDescent="0.25">
      <c r="A67" s="3">
        <v>31137</v>
      </c>
      <c r="B67" s="4">
        <v>738.27311203615432</v>
      </c>
      <c r="C67" s="4">
        <v>609.65232285706202</v>
      </c>
      <c r="D67" s="4">
        <f>F_Udlaansgab[[#This Row],[Udlån (mia. kr.)]]/F_Udlaansgab[[#This Row],[BNP (mia. kr.)]]*100</f>
        <v>121.09740000273048</v>
      </c>
      <c r="E67" s="4">
        <v>119.12556342758036</v>
      </c>
      <c r="F67" s="4">
        <f>F_Udlaansgab[[#This Row],[Udlån/BNP (pct. af BNP)]]-F_Udlaansgab[[#This Row],[Trend]]</f>
        <v>1.971836575150121</v>
      </c>
      <c r="G67" s="4">
        <f>2</f>
        <v>2</v>
      </c>
      <c r="H67" s="8"/>
    </row>
    <row r="68" spans="1:8" x14ac:dyDescent="0.25">
      <c r="A68" s="3">
        <v>31228</v>
      </c>
      <c r="B68" s="4">
        <v>771.83334994791926</v>
      </c>
      <c r="C68" s="4">
        <v>621.58715309211334</v>
      </c>
      <c r="D68" s="4">
        <f>F_Udlaansgab[[#This Row],[Udlån (mia. kr.)]]/F_Udlaansgab[[#This Row],[BNP (mia. kr.)]]*100</f>
        <v>124.17138065167521</v>
      </c>
      <c r="E68" s="4">
        <v>119.46172494919527</v>
      </c>
      <c r="F68" s="4">
        <f>F_Udlaansgab[[#This Row],[Udlån/BNP (pct. af BNP)]]-F_Udlaansgab[[#This Row],[Trend]]</f>
        <v>4.7096557024799353</v>
      </c>
      <c r="G68" s="4">
        <f>2</f>
        <v>2</v>
      </c>
      <c r="H68" s="8"/>
    </row>
    <row r="69" spans="1:8" x14ac:dyDescent="0.25">
      <c r="A69" s="3">
        <v>31320</v>
      </c>
      <c r="B69" s="4">
        <v>793.09519385244289</v>
      </c>
      <c r="C69" s="4">
        <v>634.89372365788802</v>
      </c>
      <c r="D69" s="4">
        <f>F_Udlaansgab[[#This Row],[Udlån (mia. kr.)]]/F_Udlaansgab[[#This Row],[BNP (mia. kr.)]]*100</f>
        <v>124.91778770202518</v>
      </c>
      <c r="E69" s="4">
        <v>119.83100174087504</v>
      </c>
      <c r="F69" s="4">
        <f>F_Udlaansgab[[#This Row],[Udlån/BNP (pct. af BNP)]]-F_Udlaansgab[[#This Row],[Trend]]</f>
        <v>5.0867859611501416</v>
      </c>
      <c r="G69" s="4">
        <f>2</f>
        <v>2</v>
      </c>
      <c r="H69" s="8"/>
    </row>
    <row r="70" spans="1:8" x14ac:dyDescent="0.25">
      <c r="A70" s="3">
        <v>31412</v>
      </c>
      <c r="B70" s="4">
        <v>871.95134551036176</v>
      </c>
      <c r="C70" s="4">
        <v>651.16691512943248</v>
      </c>
      <c r="D70" s="4">
        <f>F_Udlaansgab[[#This Row],[Udlån (mia. kr.)]]/F_Udlaansgab[[#This Row],[BNP (mia. kr.)]]*100</f>
        <v>133.90596562127914</v>
      </c>
      <c r="E70" s="4">
        <v>120.77861989387422</v>
      </c>
      <c r="F70" s="4">
        <f>F_Udlaansgab[[#This Row],[Udlån/BNP (pct. af BNP)]]-F_Udlaansgab[[#This Row],[Trend]]</f>
        <v>13.127345727404915</v>
      </c>
      <c r="G70" s="4">
        <f>2</f>
        <v>2</v>
      </c>
      <c r="H70" s="8"/>
    </row>
    <row r="71" spans="1:8" x14ac:dyDescent="0.25">
      <c r="A71" s="3">
        <v>31502</v>
      </c>
      <c r="B71" s="4">
        <v>910.63767663858266</v>
      </c>
      <c r="C71" s="4">
        <v>668.54839469430476</v>
      </c>
      <c r="D71" s="4">
        <f>F_Udlaansgab[[#This Row],[Udlån (mia. kr.)]]/F_Udlaansgab[[#This Row],[BNP (mia. kr.)]]*100</f>
        <v>136.21118289499054</v>
      </c>
      <c r="E71" s="4">
        <v>121.83112922060687</v>
      </c>
      <c r="F71" s="4">
        <f>F_Udlaansgab[[#This Row],[Udlån/BNP (pct. af BNP)]]-F_Udlaansgab[[#This Row],[Trend]]</f>
        <v>14.380053674383674</v>
      </c>
      <c r="G71" s="4">
        <f>2</f>
        <v>2</v>
      </c>
      <c r="H71" s="8"/>
    </row>
    <row r="72" spans="1:8" x14ac:dyDescent="0.25">
      <c r="A72" s="3">
        <v>31593</v>
      </c>
      <c r="B72" s="4">
        <v>966.6448254393614</v>
      </c>
      <c r="C72" s="4">
        <v>686.1721277146911</v>
      </c>
      <c r="D72" s="4">
        <f>F_Udlaansgab[[#This Row],[Udlån (mia. kr.)]]/F_Udlaansgab[[#This Row],[BNP (mia. kr.)]]*100</f>
        <v>140.8749767582064</v>
      </c>
      <c r="E72" s="4">
        <v>123.13587423441638</v>
      </c>
      <c r="F72" s="4">
        <f>F_Udlaansgab[[#This Row],[Udlån/BNP (pct. af BNP)]]-F_Udlaansgab[[#This Row],[Trend]]</f>
        <v>17.739102523790024</v>
      </c>
      <c r="G72" s="4">
        <f>2</f>
        <v>2</v>
      </c>
      <c r="H72" s="8"/>
    </row>
    <row r="73" spans="1:8" x14ac:dyDescent="0.25">
      <c r="A73" s="3">
        <v>31685</v>
      </c>
      <c r="B73" s="4">
        <v>991.68078562448113</v>
      </c>
      <c r="C73" s="4">
        <v>696.49065723115791</v>
      </c>
      <c r="D73" s="4">
        <f>F_Udlaansgab[[#This Row],[Udlån (mia. kr.)]]/F_Udlaansgab[[#This Row],[BNP (mia. kr.)]]*100</f>
        <v>142.38249649562101</v>
      </c>
      <c r="E73" s="4">
        <v>124.47505640871864</v>
      </c>
      <c r="F73" s="4">
        <f>F_Udlaansgab[[#This Row],[Udlån/BNP (pct. af BNP)]]-F_Udlaansgab[[#This Row],[Trend]]</f>
        <v>17.907440086902369</v>
      </c>
      <c r="G73" s="4">
        <f>2</f>
        <v>2</v>
      </c>
      <c r="H73" s="8"/>
    </row>
    <row r="74" spans="1:8" x14ac:dyDescent="0.25">
      <c r="A74" s="3">
        <v>31777</v>
      </c>
      <c r="B74" s="4">
        <v>1044.6718275146293</v>
      </c>
      <c r="C74" s="4">
        <v>706.11715640175566</v>
      </c>
      <c r="D74" s="4">
        <f>F_Udlaansgab[[#This Row],[Udlån (mia. kr.)]]/F_Udlaansgab[[#This Row],[BNP (mia. kr.)]]*100</f>
        <v>147.94596308041665</v>
      </c>
      <c r="E74" s="4">
        <v>126.10572760412222</v>
      </c>
      <c r="F74" s="4">
        <f>F_Udlaansgab[[#This Row],[Udlån/BNP (pct. af BNP)]]-F_Udlaansgab[[#This Row],[Trend]]</f>
        <v>21.840235476294424</v>
      </c>
      <c r="G74" s="4">
        <f>2</f>
        <v>2</v>
      </c>
      <c r="H74" s="8"/>
    </row>
    <row r="75" spans="1:8" x14ac:dyDescent="0.25">
      <c r="A75" s="3">
        <v>31867</v>
      </c>
      <c r="B75" s="4">
        <v>1054.4037510331364</v>
      </c>
      <c r="C75" s="4">
        <v>710.96424112028058</v>
      </c>
      <c r="D75" s="4">
        <f>F_Udlaansgab[[#This Row],[Udlån (mia. kr.)]]/F_Udlaansgab[[#This Row],[BNP (mia. kr.)]]*100</f>
        <v>148.30615803850998</v>
      </c>
      <c r="E75" s="4">
        <v>127.68254946008821</v>
      </c>
      <c r="F75" s="4">
        <f>F_Udlaansgab[[#This Row],[Udlån/BNP (pct. af BNP)]]-F_Udlaansgab[[#This Row],[Trend]]</f>
        <v>20.623608578421766</v>
      </c>
      <c r="G75" s="4">
        <f>2</f>
        <v>2</v>
      </c>
      <c r="H75" s="8"/>
    </row>
    <row r="76" spans="1:8" x14ac:dyDescent="0.25">
      <c r="A76" s="3">
        <v>31958</v>
      </c>
      <c r="B76" s="4">
        <v>1094.5211328149915</v>
      </c>
      <c r="C76" s="4">
        <v>721.85313944114887</v>
      </c>
      <c r="D76" s="4">
        <f>F_Udlaansgab[[#This Row],[Udlån (mia. kr.)]]/F_Udlaansgab[[#This Row],[BNP (mia. kr.)]]*100</f>
        <v>151.62656681972155</v>
      </c>
      <c r="E76" s="4">
        <v>129.39409312593077</v>
      </c>
      <c r="F76" s="4">
        <f>F_Udlaansgab[[#This Row],[Udlån/BNP (pct. af BNP)]]-F_Udlaansgab[[#This Row],[Trend]]</f>
        <v>22.23247369379078</v>
      </c>
      <c r="G76" s="4">
        <f>2</f>
        <v>2</v>
      </c>
      <c r="H76" s="8"/>
    </row>
    <row r="77" spans="1:8" x14ac:dyDescent="0.25">
      <c r="A77" s="3">
        <v>32050</v>
      </c>
      <c r="B77" s="4">
        <v>1117.7594865069836</v>
      </c>
      <c r="C77" s="4">
        <v>729.61886634515372</v>
      </c>
      <c r="D77" s="4">
        <f>F_Udlaansgab[[#This Row],[Udlån (mia. kr.)]]/F_Udlaansgab[[#This Row],[BNP (mia. kr.)]]*100</f>
        <v>153.19772254603626</v>
      </c>
      <c r="E77" s="4">
        <v>131.12428301097142</v>
      </c>
      <c r="F77" s="4">
        <f>F_Udlaansgab[[#This Row],[Udlån/BNP (pct. af BNP)]]-F_Udlaansgab[[#This Row],[Trend]]</f>
        <v>22.073439535064836</v>
      </c>
      <c r="G77" s="4">
        <f>2</f>
        <v>2</v>
      </c>
      <c r="H77" s="8"/>
    </row>
    <row r="78" spans="1:8" x14ac:dyDescent="0.25">
      <c r="A78" s="3">
        <v>32142</v>
      </c>
      <c r="B78" s="4">
        <v>1177.367764353015</v>
      </c>
      <c r="C78" s="4">
        <v>741.51589590099843</v>
      </c>
      <c r="D78" s="4">
        <f>F_Udlaansgab[[#This Row],[Udlån (mia. kr.)]]/F_Udlaansgab[[#This Row],[BNP (mia. kr.)]]*100</f>
        <v>158.77849293067726</v>
      </c>
      <c r="E78" s="4">
        <v>133.11981098697845</v>
      </c>
      <c r="F78" s="4">
        <f>F_Udlaansgab[[#This Row],[Udlån/BNP (pct. af BNP)]]-F_Udlaansgab[[#This Row],[Trend]]</f>
        <v>25.658681943698809</v>
      </c>
      <c r="G78" s="4">
        <f>2</f>
        <v>2</v>
      </c>
      <c r="H78" s="8"/>
    </row>
    <row r="79" spans="1:8" x14ac:dyDescent="0.25">
      <c r="A79" s="3">
        <v>32233</v>
      </c>
      <c r="B79" s="4">
        <v>1187.6014757888543</v>
      </c>
      <c r="C79" s="4">
        <v>754.11372281270587</v>
      </c>
      <c r="D79" s="4">
        <f>F_Udlaansgab[[#This Row],[Udlån (mia. kr.)]]/F_Udlaansgab[[#This Row],[BNP (mia. kr.)]]*100</f>
        <v>157.48307448368908</v>
      </c>
      <c r="E79" s="4">
        <v>134.94546195045035</v>
      </c>
      <c r="F79" s="4">
        <f>F_Udlaansgab[[#This Row],[Udlån/BNP (pct. af BNP)]]-F_Udlaansgab[[#This Row],[Trend]]</f>
        <v>22.537612533238729</v>
      </c>
      <c r="G79" s="4">
        <f>2</f>
        <v>2</v>
      </c>
      <c r="H79" s="8"/>
    </row>
    <row r="80" spans="1:8" x14ac:dyDescent="0.25">
      <c r="A80" s="3">
        <v>32324</v>
      </c>
      <c r="B80" s="4">
        <v>1213.7715153685626</v>
      </c>
      <c r="C80" s="4">
        <v>760.3442689107427</v>
      </c>
      <c r="D80" s="4">
        <f>F_Udlaansgab[[#This Row],[Udlån (mia. kr.)]]/F_Udlaansgab[[#This Row],[BNP (mia. kr.)]]*100</f>
        <v>159.63446625400263</v>
      </c>
      <c r="E80" s="4">
        <v>136.81926538152985</v>
      </c>
      <c r="F80" s="4">
        <f>F_Udlaansgab[[#This Row],[Udlån/BNP (pct. af BNP)]]-F_Udlaansgab[[#This Row],[Trend]]</f>
        <v>22.815200872472786</v>
      </c>
      <c r="G80" s="4">
        <f>2</f>
        <v>2</v>
      </c>
      <c r="H80" s="8"/>
    </row>
    <row r="81" spans="1:8" x14ac:dyDescent="0.25">
      <c r="A81" s="3">
        <v>32416</v>
      </c>
      <c r="B81" s="4">
        <v>1236.9113148491133</v>
      </c>
      <c r="C81" s="4">
        <v>768.23718878259331</v>
      </c>
      <c r="D81" s="4">
        <f>F_Udlaansgab[[#This Row],[Udlån (mia. kr.)]]/F_Udlaansgab[[#This Row],[BNP (mia. kr.)]]*100</f>
        <v>161.00643563079998</v>
      </c>
      <c r="E81" s="4">
        <v>138.69155382196934</v>
      </c>
      <c r="F81" s="4">
        <f>F_Udlaansgab[[#This Row],[Udlån/BNP (pct. af BNP)]]-F_Udlaansgab[[#This Row],[Trend]]</f>
        <v>22.314881808830648</v>
      </c>
      <c r="G81" s="4">
        <f>2</f>
        <v>2</v>
      </c>
      <c r="H81" s="8"/>
    </row>
    <row r="82" spans="1:8" x14ac:dyDescent="0.25">
      <c r="A82" s="3">
        <v>32508</v>
      </c>
      <c r="B82" s="4">
        <v>1289.4338200267448</v>
      </c>
      <c r="C82" s="4">
        <v>775.65023794075751</v>
      </c>
      <c r="D82" s="4">
        <f>F_Udlaansgab[[#This Row],[Udlån (mia. kr.)]]/F_Udlaansgab[[#This Row],[BNP (mia. kr.)]]*100</f>
        <v>166.23908005881756</v>
      </c>
      <c r="E82" s="4">
        <v>140.79429305460408</v>
      </c>
      <c r="F82" s="4">
        <f>F_Udlaansgab[[#This Row],[Udlån/BNP (pct. af BNP)]]-F_Udlaansgab[[#This Row],[Trend]]</f>
        <v>25.444787004213481</v>
      </c>
      <c r="G82" s="4">
        <f>2</f>
        <v>2</v>
      </c>
      <c r="H82" s="8"/>
    </row>
    <row r="83" spans="1:8" x14ac:dyDescent="0.25">
      <c r="A83" s="3">
        <v>32598</v>
      </c>
      <c r="B83" s="4">
        <v>1294.6692384580538</v>
      </c>
      <c r="C83" s="4">
        <v>787.51496244806651</v>
      </c>
      <c r="D83" s="4">
        <f>F_Udlaansgab[[#This Row],[Udlån (mia. kr.)]]/F_Udlaansgab[[#This Row],[BNP (mia. kr.)]]*100</f>
        <v>164.39931940257352</v>
      </c>
      <c r="E83" s="4">
        <v>142.69405136478585</v>
      </c>
      <c r="F83" s="4">
        <f>F_Udlaansgab[[#This Row],[Udlån/BNP (pct. af BNP)]]-F_Udlaansgab[[#This Row],[Trend]]</f>
        <v>21.705268037787675</v>
      </c>
      <c r="G83" s="4">
        <f>2</f>
        <v>2</v>
      </c>
      <c r="H83" s="8"/>
    </row>
    <row r="84" spans="1:8" x14ac:dyDescent="0.25">
      <c r="A84" s="3">
        <v>32689</v>
      </c>
      <c r="B84" s="4">
        <v>1319.8602082657433</v>
      </c>
      <c r="C84" s="4">
        <v>798.14314778349751</v>
      </c>
      <c r="D84" s="4">
        <f>F_Udlaansgab[[#This Row],[Udlån (mia. kr.)]]/F_Udlaansgab[[#This Row],[BNP (mia. kr.)]]*100</f>
        <v>165.36635213007747</v>
      </c>
      <c r="E84" s="4">
        <v>144.56641069916341</v>
      </c>
      <c r="F84" s="4">
        <f>F_Udlaansgab[[#This Row],[Udlån/BNP (pct. af BNP)]]-F_Udlaansgab[[#This Row],[Trend]]</f>
        <v>20.79994143091406</v>
      </c>
      <c r="G84" s="4">
        <f>2</f>
        <v>2</v>
      </c>
      <c r="H84" s="8"/>
    </row>
    <row r="85" spans="1:8" x14ac:dyDescent="0.25">
      <c r="A85" s="3">
        <v>32781</v>
      </c>
      <c r="B85" s="4">
        <v>1331.9583827577108</v>
      </c>
      <c r="C85" s="4">
        <v>808.62267762947363</v>
      </c>
      <c r="D85" s="4">
        <f>F_Udlaansgab[[#This Row],[Udlån (mia. kr.)]]/F_Udlaansgab[[#This Row],[BNP (mia. kr.)]]*100</f>
        <v>164.71939504126044</v>
      </c>
      <c r="E85" s="4">
        <v>146.31694460582011</v>
      </c>
      <c r="F85" s="4">
        <f>F_Udlaansgab[[#This Row],[Udlån/BNP (pct. af BNP)]]-F_Udlaansgab[[#This Row],[Trend]]</f>
        <v>18.402450435440329</v>
      </c>
      <c r="G85" s="4">
        <f>2</f>
        <v>2</v>
      </c>
      <c r="H85" s="8"/>
    </row>
    <row r="86" spans="1:8" x14ac:dyDescent="0.25">
      <c r="A86" s="3">
        <v>32873</v>
      </c>
      <c r="B86" s="4">
        <v>1379.5824041119304</v>
      </c>
      <c r="C86" s="4">
        <v>817.46633614093264</v>
      </c>
      <c r="D86" s="4">
        <f>F_Udlaansgab[[#This Row],[Udlån (mia. kr.)]]/F_Udlaansgab[[#This Row],[BNP (mia. kr.)]]*100</f>
        <v>168.76320688930338</v>
      </c>
      <c r="E86" s="4">
        <v>148.2263592461498</v>
      </c>
      <c r="F86" s="4">
        <f>F_Udlaansgab[[#This Row],[Udlån/BNP (pct. af BNP)]]-F_Udlaansgab[[#This Row],[Trend]]</f>
        <v>20.536847643153578</v>
      </c>
      <c r="G86" s="4">
        <f>2</f>
        <v>2</v>
      </c>
      <c r="H86" s="8"/>
    </row>
    <row r="87" spans="1:8" x14ac:dyDescent="0.25">
      <c r="A87" s="3">
        <v>32963</v>
      </c>
      <c r="B87" s="4">
        <v>1394.4018240814307</v>
      </c>
      <c r="C87" s="4">
        <v>826.58547070130828</v>
      </c>
      <c r="D87" s="4">
        <f>F_Udlaansgab[[#This Row],[Udlån (mia. kr.)]]/F_Udlaansgab[[#This Row],[BNP (mia. kr.)]]*100</f>
        <v>168.69420931127235</v>
      </c>
      <c r="E87" s="4">
        <v>150.04711865107026</v>
      </c>
      <c r="F87" s="4">
        <f>F_Udlaansgab[[#This Row],[Udlån/BNP (pct. af BNP)]]-F_Udlaansgab[[#This Row],[Trend]]</f>
        <v>18.647090660202082</v>
      </c>
      <c r="G87" s="4">
        <f>2</f>
        <v>2</v>
      </c>
      <c r="H87" s="8"/>
    </row>
    <row r="88" spans="1:8" x14ac:dyDescent="0.25">
      <c r="A88" s="3">
        <v>33054</v>
      </c>
      <c r="B88" s="4">
        <v>1400.34979604881</v>
      </c>
      <c r="C88" s="4">
        <v>836.61786054026709</v>
      </c>
      <c r="D88" s="4">
        <f>F_Udlaansgab[[#This Row],[Udlån (mia. kr.)]]/F_Udlaansgab[[#This Row],[BNP (mia. kr.)]]*100</f>
        <v>167.38224966228893</v>
      </c>
      <c r="E88" s="4">
        <v>151.71024236965988</v>
      </c>
      <c r="F88" s="4">
        <f>F_Udlaansgab[[#This Row],[Udlån/BNP (pct. af BNP)]]-F_Udlaansgab[[#This Row],[Trend]]</f>
        <v>15.672007292629047</v>
      </c>
      <c r="G88" s="4">
        <f>2</f>
        <v>2</v>
      </c>
      <c r="H88" s="8"/>
    </row>
    <row r="89" spans="1:8" x14ac:dyDescent="0.25">
      <c r="A89" s="3">
        <v>33146</v>
      </c>
      <c r="B89" s="4">
        <v>1414.7162066661795</v>
      </c>
      <c r="C89" s="4">
        <v>847.6931973926437</v>
      </c>
      <c r="D89" s="4">
        <f>F_Udlaansgab[[#This Row],[Udlån (mia. kr.)]]/F_Udlaansgab[[#This Row],[BNP (mia. kr.)]]*100</f>
        <v>166.89012145167609</v>
      </c>
      <c r="E89" s="4">
        <v>153.26938161679405</v>
      </c>
      <c r="F89" s="4">
        <f>F_Udlaansgab[[#This Row],[Udlån/BNP (pct. af BNP)]]-F_Udlaansgab[[#This Row],[Trend]]</f>
        <v>13.620739834882045</v>
      </c>
      <c r="G89" s="4">
        <f>2</f>
        <v>2</v>
      </c>
      <c r="H89" s="8"/>
    </row>
    <row r="90" spans="1:8" x14ac:dyDescent="0.25">
      <c r="A90" s="3">
        <v>33238</v>
      </c>
      <c r="B90" s="4">
        <v>1435.0411621564394</v>
      </c>
      <c r="C90" s="4">
        <v>855.3</v>
      </c>
      <c r="D90" s="4">
        <f>F_Udlaansgab[[#This Row],[Udlån (mia. kr.)]]/F_Udlaansgab[[#This Row],[BNP (mia. kr.)]]*100</f>
        <v>167.78220064964802</v>
      </c>
      <c r="E90" s="4">
        <v>154.80833055934804</v>
      </c>
      <c r="F90" s="4">
        <f>F_Udlaansgab[[#This Row],[Udlån/BNP (pct. af BNP)]]-F_Udlaansgab[[#This Row],[Trend]]</f>
        <v>12.973870090299982</v>
      </c>
      <c r="G90" s="4">
        <f>2</f>
        <v>2</v>
      </c>
      <c r="H90" s="8"/>
    </row>
    <row r="91" spans="1:8" x14ac:dyDescent="0.25">
      <c r="A91" s="3">
        <v>33328</v>
      </c>
      <c r="B91" s="4">
        <v>1471.1693650962659</v>
      </c>
      <c r="C91" s="4">
        <v>865.30000000000007</v>
      </c>
      <c r="D91" s="4">
        <f>F_Udlaansgab[[#This Row],[Udlån (mia. kr.)]]/F_Udlaansgab[[#This Row],[BNP (mia. kr.)]]*100</f>
        <v>170.01841732304007</v>
      </c>
      <c r="E91" s="4">
        <v>156.40491640099606</v>
      </c>
      <c r="F91" s="4">
        <f>F_Udlaansgab[[#This Row],[Udlån/BNP (pct. af BNP)]]-F_Udlaansgab[[#This Row],[Trend]]</f>
        <v>13.613500922044011</v>
      </c>
      <c r="G91" s="4">
        <f>2</f>
        <v>2</v>
      </c>
      <c r="H91" s="8"/>
    </row>
    <row r="92" spans="1:8" x14ac:dyDescent="0.25">
      <c r="A92" s="3">
        <v>33419</v>
      </c>
      <c r="B92" s="4">
        <v>1493.9601398445111</v>
      </c>
      <c r="C92" s="4">
        <v>873.2</v>
      </c>
      <c r="D92" s="4">
        <f>F_Udlaansgab[[#This Row],[Udlån (mia. kr.)]]/F_Udlaansgab[[#This Row],[BNP (mia. kr.)]]*100</f>
        <v>171.09025880033337</v>
      </c>
      <c r="E92" s="4">
        <v>157.98998284177571</v>
      </c>
      <c r="F92" s="4">
        <f>F_Udlaansgab[[#This Row],[Udlån/BNP (pct. af BNP)]]-F_Udlaansgab[[#This Row],[Trend]]</f>
        <v>13.10027595855766</v>
      </c>
      <c r="G92" s="4">
        <f>2</f>
        <v>2</v>
      </c>
      <c r="H92" s="8"/>
    </row>
    <row r="93" spans="1:8" x14ac:dyDescent="0.25">
      <c r="A93" s="3">
        <v>33511</v>
      </c>
      <c r="B93" s="4">
        <v>1478.377229363</v>
      </c>
      <c r="C93" s="4">
        <v>883.4</v>
      </c>
      <c r="D93" s="4">
        <f>F_Udlaansgab[[#This Row],[Udlån (mia. kr.)]]/F_Udlaansgab[[#This Row],[BNP (mia. kr.)]]*100</f>
        <v>167.35082967659045</v>
      </c>
      <c r="E93" s="4">
        <v>159.28910702659726</v>
      </c>
      <c r="F93" s="4">
        <f>F_Udlaansgab[[#This Row],[Udlån/BNP (pct. af BNP)]]-F_Udlaansgab[[#This Row],[Trend]]</f>
        <v>8.061722649993186</v>
      </c>
      <c r="G93" s="4">
        <f>2</f>
        <v>2</v>
      </c>
      <c r="H93" s="8"/>
    </row>
    <row r="94" spans="1:8" x14ac:dyDescent="0.25">
      <c r="A94" s="3">
        <v>33603</v>
      </c>
      <c r="B94" s="4">
        <v>1498.6729684109027</v>
      </c>
      <c r="C94" s="4">
        <v>890.30000000000007</v>
      </c>
      <c r="D94" s="4">
        <f>F_Udlaansgab[[#This Row],[Udlån (mia. kr.)]]/F_Udlaansgab[[#This Row],[BNP (mia. kr.)]]*100</f>
        <v>168.33347954744497</v>
      </c>
      <c r="E94" s="4">
        <v>160.58133925772071</v>
      </c>
      <c r="F94" s="4">
        <f>F_Udlaansgab[[#This Row],[Udlån/BNP (pct. af BNP)]]-F_Udlaansgab[[#This Row],[Trend]]</f>
        <v>7.7521402897242524</v>
      </c>
      <c r="G94" s="4">
        <f>2</f>
        <v>2</v>
      </c>
      <c r="H94" s="8"/>
    </row>
    <row r="95" spans="1:8" x14ac:dyDescent="0.25">
      <c r="A95" s="3">
        <v>33694</v>
      </c>
      <c r="B95" s="4">
        <v>1490.0906091258405</v>
      </c>
      <c r="C95" s="4">
        <v>898.40000000000009</v>
      </c>
      <c r="D95" s="4">
        <f>F_Udlaansgab[[#This Row],[Udlån (mia. kr.)]]/F_Udlaansgab[[#This Row],[BNP (mia. kr.)]]*100</f>
        <v>165.86048632300091</v>
      </c>
      <c r="E95" s="4">
        <v>161.6707898127338</v>
      </c>
      <c r="F95" s="4">
        <f>F_Udlaansgab[[#This Row],[Udlån/BNP (pct. af BNP)]]-F_Udlaansgab[[#This Row],[Trend]]</f>
        <v>4.1896965102671118</v>
      </c>
      <c r="G95" s="4">
        <f>2</f>
        <v>2</v>
      </c>
      <c r="H95" s="8"/>
    </row>
    <row r="96" spans="1:8" x14ac:dyDescent="0.25">
      <c r="A96" s="3">
        <v>33785</v>
      </c>
      <c r="B96" s="4">
        <v>1480.8147436014046</v>
      </c>
      <c r="C96" s="4">
        <v>903.59999999999991</v>
      </c>
      <c r="D96" s="4">
        <f>F_Udlaansgab[[#This Row],[Udlån (mia. kr.)]]/F_Udlaansgab[[#This Row],[BNP (mia. kr.)]]*100</f>
        <v>163.87945369648128</v>
      </c>
      <c r="E96" s="4">
        <v>162.59245560642941</v>
      </c>
      <c r="F96" s="4">
        <f>F_Udlaansgab[[#This Row],[Udlån/BNP (pct. af BNP)]]-F_Udlaansgab[[#This Row],[Trend]]</f>
        <v>1.2869980900518669</v>
      </c>
      <c r="G96" s="4">
        <f>2</f>
        <v>2</v>
      </c>
      <c r="H96" s="8"/>
    </row>
    <row r="97" spans="1:8" x14ac:dyDescent="0.25">
      <c r="A97" s="3">
        <v>33877</v>
      </c>
      <c r="B97" s="4">
        <v>1458.1695448916648</v>
      </c>
      <c r="C97" s="4">
        <v>911.2</v>
      </c>
      <c r="D97" s="4">
        <f>F_Udlaansgab[[#This Row],[Udlån (mia. kr.)]]/F_Udlaansgab[[#This Row],[BNP (mia. kr.)]]*100</f>
        <v>160.02738640163133</v>
      </c>
      <c r="E97" s="4">
        <v>163.24671539305214</v>
      </c>
      <c r="F97" s="4">
        <f>F_Udlaansgab[[#This Row],[Udlån/BNP (pct. af BNP)]]-F_Udlaansgab[[#This Row],[Trend]]</f>
        <v>-3.2193289914208094</v>
      </c>
      <c r="G97" s="4">
        <f>2</f>
        <v>2</v>
      </c>
      <c r="H97" s="8"/>
    </row>
    <row r="98" spans="1:8" x14ac:dyDescent="0.25">
      <c r="A98" s="3">
        <v>33969</v>
      </c>
      <c r="B98" s="4">
        <v>1438.5189764754682</v>
      </c>
      <c r="C98" s="4">
        <v>923.3</v>
      </c>
      <c r="D98" s="4">
        <f>F_Udlaansgab[[#This Row],[Udlån (mia. kr.)]]/F_Udlaansgab[[#This Row],[BNP (mia. kr.)]]*100</f>
        <v>155.80190365812501</v>
      </c>
      <c r="E98" s="4">
        <v>163.62194335707221</v>
      </c>
      <c r="F98" s="4">
        <f>F_Udlaansgab[[#This Row],[Udlån/BNP (pct. af BNP)]]-F_Udlaansgab[[#This Row],[Trend]]</f>
        <v>-7.8200396989471983</v>
      </c>
      <c r="G98" s="4">
        <f>2</f>
        <v>2</v>
      </c>
      <c r="H98" s="8"/>
    </row>
    <row r="99" spans="1:8" x14ac:dyDescent="0.25">
      <c r="A99" s="3">
        <v>34059</v>
      </c>
      <c r="B99" s="4">
        <v>1415.4587045988624</v>
      </c>
      <c r="C99" s="4">
        <v>922.89999999999986</v>
      </c>
      <c r="D99" s="4">
        <f>F_Udlaansgab[[#This Row],[Udlån (mia. kr.)]]/F_Udlaansgab[[#This Row],[BNP (mia. kr.)]]*100</f>
        <v>153.370755726391</v>
      </c>
      <c r="E99" s="4">
        <v>163.8285990846592</v>
      </c>
      <c r="F99" s="4">
        <f>F_Udlaansgab[[#This Row],[Udlån/BNP (pct. af BNP)]]-F_Udlaansgab[[#This Row],[Trend]]</f>
        <v>-10.457843358268207</v>
      </c>
      <c r="G99" s="4">
        <f>2</f>
        <v>2</v>
      </c>
      <c r="H99" s="8"/>
    </row>
    <row r="100" spans="1:8" x14ac:dyDescent="0.25">
      <c r="A100" s="3">
        <v>34150</v>
      </c>
      <c r="B100" s="4">
        <v>1409.5810913384109</v>
      </c>
      <c r="C100" s="4">
        <v>924.2</v>
      </c>
      <c r="D100" s="4">
        <f>F_Udlaansgab[[#This Row],[Udlån (mia. kr.)]]/F_Udlaansgab[[#This Row],[BNP (mia. kr.)]]*100</f>
        <v>152.51905338004877</v>
      </c>
      <c r="E100" s="4">
        <v>163.96109801045355</v>
      </c>
      <c r="F100" s="4">
        <f>F_Udlaansgab[[#This Row],[Udlån/BNP (pct. af BNP)]]-F_Udlaansgab[[#This Row],[Trend]]</f>
        <v>-11.44204463040478</v>
      </c>
      <c r="G100" s="4">
        <f>2</f>
        <v>2</v>
      </c>
      <c r="H100" s="8"/>
    </row>
    <row r="101" spans="1:8" x14ac:dyDescent="0.25">
      <c r="A101" s="3">
        <v>34242</v>
      </c>
      <c r="B101" s="4">
        <v>1400.7480438606008</v>
      </c>
      <c r="C101" s="4">
        <v>924.6</v>
      </c>
      <c r="D101" s="4">
        <f>F_Udlaansgab[[#This Row],[Udlån (mia. kr.)]]/F_Udlaansgab[[#This Row],[BNP (mia. kr.)]]*100</f>
        <v>151.49773349130442</v>
      </c>
      <c r="E101" s="4">
        <v>164.01274619313264</v>
      </c>
      <c r="F101" s="4">
        <f>F_Udlaansgab[[#This Row],[Udlån/BNP (pct. af BNP)]]-F_Udlaansgab[[#This Row],[Trend]]</f>
        <v>-12.515012701828226</v>
      </c>
      <c r="G101" s="4">
        <f>2</f>
        <v>2</v>
      </c>
      <c r="H101" s="8"/>
    </row>
    <row r="102" spans="1:8" x14ac:dyDescent="0.25">
      <c r="A102" s="3">
        <v>34334</v>
      </c>
      <c r="B102" s="4">
        <v>1389.5419423293497</v>
      </c>
      <c r="C102" s="4">
        <v>927.9</v>
      </c>
      <c r="D102" s="4">
        <f>F_Udlaansgab[[#This Row],[Udlån (mia. kr.)]]/F_Udlaansgab[[#This Row],[BNP (mia. kr.)]]*100</f>
        <v>149.7512600850684</v>
      </c>
      <c r="E102" s="4">
        <v>163.94611072972438</v>
      </c>
      <c r="F102" s="4">
        <f>F_Udlaansgab[[#This Row],[Udlån/BNP (pct. af BNP)]]-F_Udlaansgab[[#This Row],[Trend]]</f>
        <v>-14.194850644655986</v>
      </c>
      <c r="G102" s="4">
        <f>2</f>
        <v>2</v>
      </c>
      <c r="H102" s="8"/>
    </row>
    <row r="103" spans="1:8" x14ac:dyDescent="0.25">
      <c r="A103" s="3">
        <v>34424</v>
      </c>
      <c r="B103" s="4">
        <v>1403.5219636459105</v>
      </c>
      <c r="C103" s="4">
        <v>938.2</v>
      </c>
      <c r="D103" s="4">
        <f>F_Udlaansgab[[#This Row],[Udlån (mia. kr.)]]/F_Udlaansgab[[#This Row],[BNP (mia. kr.)]]*100</f>
        <v>149.59731013066622</v>
      </c>
      <c r="E103" s="4">
        <v>163.85411560437694</v>
      </c>
      <c r="F103" s="4">
        <f>F_Udlaansgab[[#This Row],[Udlån/BNP (pct. af BNP)]]-F_Udlaansgab[[#This Row],[Trend]]</f>
        <v>-14.256805473710727</v>
      </c>
      <c r="G103" s="4">
        <f>2</f>
        <v>2</v>
      </c>
      <c r="H103" s="8"/>
    </row>
    <row r="104" spans="1:8" x14ac:dyDescent="0.25">
      <c r="A104" s="3">
        <v>34515</v>
      </c>
      <c r="B104" s="4">
        <v>1397.7316546871198</v>
      </c>
      <c r="C104" s="4">
        <v>957.90000000000009</v>
      </c>
      <c r="D104" s="4">
        <f>F_Udlaansgab[[#This Row],[Udlån (mia. kr.)]]/F_Udlaansgab[[#This Row],[BNP (mia. kr.)]]*100</f>
        <v>145.9162391363524</v>
      </c>
      <c r="E104" s="4">
        <v>163.54193824892189</v>
      </c>
      <c r="F104" s="4">
        <f>F_Udlaansgab[[#This Row],[Udlån/BNP (pct. af BNP)]]-F_Udlaansgab[[#This Row],[Trend]]</f>
        <v>-17.625699112569492</v>
      </c>
      <c r="G104" s="4">
        <f>2</f>
        <v>2</v>
      </c>
      <c r="H104" s="8"/>
    </row>
    <row r="105" spans="1:8" x14ac:dyDescent="0.25">
      <c r="A105" s="3">
        <v>34607</v>
      </c>
      <c r="B105" s="4">
        <v>1376.309373802163</v>
      </c>
      <c r="C105" s="4">
        <v>972.9</v>
      </c>
      <c r="D105" s="4">
        <f>F_Udlaansgab[[#This Row],[Udlån (mia. kr.)]]/F_Udlaansgab[[#This Row],[BNP (mia. kr.)]]*100</f>
        <v>141.46462882127281</v>
      </c>
      <c r="E105" s="4">
        <v>162.97434137826102</v>
      </c>
      <c r="F105" s="4">
        <f>F_Udlaansgab[[#This Row],[Udlån/BNP (pct. af BNP)]]-F_Udlaansgab[[#This Row],[Trend]]</f>
        <v>-21.509712556988205</v>
      </c>
      <c r="G105" s="4">
        <f>2</f>
        <v>2</v>
      </c>
      <c r="H105" s="8"/>
    </row>
    <row r="106" spans="1:8" x14ac:dyDescent="0.25">
      <c r="A106" s="3">
        <v>34699</v>
      </c>
      <c r="B106" s="4">
        <v>1370.9592602982309</v>
      </c>
      <c r="C106" s="4">
        <v>992.4</v>
      </c>
      <c r="D106" s="4">
        <f>F_Udlaansgab[[#This Row],[Udlån (mia. kr.)]]/F_Udlaansgab[[#This Row],[BNP (mia. kr.)]]*100</f>
        <v>138.14583437104301</v>
      </c>
      <c r="E106" s="4">
        <v>162.22281080750065</v>
      </c>
      <c r="F106" s="4">
        <f>F_Udlaansgab[[#This Row],[Udlån/BNP (pct. af BNP)]]-F_Udlaansgab[[#This Row],[Trend]]</f>
        <v>-24.076976436457642</v>
      </c>
      <c r="G106" s="4">
        <f>2</f>
        <v>2</v>
      </c>
      <c r="H106" s="8"/>
    </row>
    <row r="107" spans="1:8" x14ac:dyDescent="0.25">
      <c r="A107" s="3">
        <v>34789</v>
      </c>
      <c r="B107" s="4">
        <v>1374.9689280722487</v>
      </c>
      <c r="C107" s="4">
        <v>1008.4</v>
      </c>
      <c r="D107" s="4">
        <f>F_Udlaansgab[[#This Row],[Udlån (mia. kr.)]]/F_Udlaansgab[[#This Row],[BNP (mia. kr.)]]*100</f>
        <v>136.35153987229756</v>
      </c>
      <c r="E107" s="4">
        <v>161.37822956854905</v>
      </c>
      <c r="F107" s="4">
        <f>F_Udlaansgab[[#This Row],[Udlån/BNP (pct. af BNP)]]-F_Udlaansgab[[#This Row],[Trend]]</f>
        <v>-25.026689696251481</v>
      </c>
      <c r="G107" s="4">
        <f>2</f>
        <v>2</v>
      </c>
      <c r="H107" s="8"/>
    </row>
    <row r="108" spans="1:8" x14ac:dyDescent="0.25">
      <c r="A108" s="3">
        <v>34880</v>
      </c>
      <c r="B108" s="4">
        <v>1383.0845428755069</v>
      </c>
      <c r="C108" s="4">
        <v>1017.5</v>
      </c>
      <c r="D108" s="4">
        <f>F_Udlaansgab[[#This Row],[Udlån (mia. kr.)]]/F_Udlaansgab[[#This Row],[BNP (mia. kr.)]]*100</f>
        <v>135.92968480348964</v>
      </c>
      <c r="E108" s="4">
        <v>160.5201709183516</v>
      </c>
      <c r="F108" s="4">
        <f>F_Udlaansgab[[#This Row],[Udlån/BNP (pct. af BNP)]]-F_Udlaansgab[[#This Row],[Trend]]</f>
        <v>-24.59048611486196</v>
      </c>
      <c r="G108" s="4">
        <f>2</f>
        <v>2</v>
      </c>
      <c r="H108" s="8"/>
    </row>
    <row r="109" spans="1:8" x14ac:dyDescent="0.25">
      <c r="A109" s="3">
        <v>34972</v>
      </c>
      <c r="B109" s="4">
        <v>1388.7126261721739</v>
      </c>
      <c r="C109" s="4">
        <v>1027.5</v>
      </c>
      <c r="D109" s="4">
        <f>F_Udlaansgab[[#This Row],[Udlån (mia. kr.)]]/F_Udlaansgab[[#This Row],[BNP (mia. kr.)]]*100</f>
        <v>135.15451349607531</v>
      </c>
      <c r="E109" s="4">
        <v>159.63036060966888</v>
      </c>
      <c r="F109" s="4">
        <f>F_Udlaansgab[[#This Row],[Udlån/BNP (pct. af BNP)]]-F_Udlaansgab[[#This Row],[Trend]]</f>
        <v>-24.475847113593574</v>
      </c>
      <c r="G109" s="4">
        <f>2</f>
        <v>2</v>
      </c>
      <c r="H109" s="8"/>
    </row>
    <row r="110" spans="1:8" x14ac:dyDescent="0.25">
      <c r="A110" s="3">
        <v>35064</v>
      </c>
      <c r="B110" s="4">
        <v>1414.5185479271752</v>
      </c>
      <c r="C110" s="4">
        <v>1035.5999999999999</v>
      </c>
      <c r="D110" s="4">
        <f>F_Udlaansgab[[#This Row],[Udlån (mia. kr.)]]/F_Udlaansgab[[#This Row],[BNP (mia. kr.)]]*100</f>
        <v>136.58927654762218</v>
      </c>
      <c r="E110" s="4">
        <v>158.83253965599312</v>
      </c>
      <c r="F110" s="4">
        <f>F_Udlaansgab[[#This Row],[Udlån/BNP (pct. af BNP)]]-F_Udlaansgab[[#This Row],[Trend]]</f>
        <v>-22.24326310837094</v>
      </c>
      <c r="G110" s="4">
        <f>2</f>
        <v>2</v>
      </c>
      <c r="H110" s="8"/>
    </row>
    <row r="111" spans="1:8" x14ac:dyDescent="0.25">
      <c r="A111" s="3">
        <v>35155</v>
      </c>
      <c r="B111" s="4">
        <v>1439.3599004782591</v>
      </c>
      <c r="C111" s="4">
        <v>1042.0999999999999</v>
      </c>
      <c r="D111" s="4">
        <f>F_Udlaansgab[[#This Row],[Udlån (mia. kr.)]]/F_Udlaansgab[[#This Row],[BNP (mia. kr.)]]*100</f>
        <v>138.12109207161109</v>
      </c>
      <c r="E111" s="4">
        <v>158.1300818748482</v>
      </c>
      <c r="F111" s="4">
        <f>F_Udlaansgab[[#This Row],[Udlån/BNP (pct. af BNP)]]-F_Udlaansgab[[#This Row],[Trend]]</f>
        <v>-20.008989803237114</v>
      </c>
      <c r="G111" s="4">
        <f>2</f>
        <v>2</v>
      </c>
      <c r="H111" s="8"/>
    </row>
    <row r="112" spans="1:8" x14ac:dyDescent="0.25">
      <c r="A112" s="3">
        <v>35246</v>
      </c>
      <c r="B112" s="4">
        <v>1448.7322481838996</v>
      </c>
      <c r="C112" s="4">
        <v>1055.8000000000002</v>
      </c>
      <c r="D112" s="4">
        <f>F_Udlaansgab[[#This Row],[Udlån (mia. kr.)]]/F_Udlaansgab[[#This Row],[BNP (mia. kr.)]]*100</f>
        <v>137.21654178669249</v>
      </c>
      <c r="E112" s="4">
        <v>157.38666350585649</v>
      </c>
      <c r="F112" s="4">
        <f>F_Udlaansgab[[#This Row],[Udlån/BNP (pct. af BNP)]]-F_Udlaansgab[[#This Row],[Trend]]</f>
        <v>-20.170121719164001</v>
      </c>
      <c r="G112" s="4">
        <f>2</f>
        <v>2</v>
      </c>
      <c r="H112" s="8"/>
    </row>
    <row r="113" spans="1:8" x14ac:dyDescent="0.25">
      <c r="A113" s="3">
        <v>35338</v>
      </c>
      <c r="B113" s="4">
        <v>1466.833411425856</v>
      </c>
      <c r="C113" s="4">
        <v>1072.5999999999999</v>
      </c>
      <c r="D113" s="4">
        <f>F_Udlaansgab[[#This Row],[Udlån (mia. kr.)]]/F_Udlaansgab[[#This Row],[BNP (mia. kr.)]]*100</f>
        <v>136.7549330063263</v>
      </c>
      <c r="E113" s="4">
        <v>156.62860720282518</v>
      </c>
      <c r="F113" s="4">
        <f>F_Udlaansgab[[#This Row],[Udlån/BNP (pct. af BNP)]]-F_Udlaansgab[[#This Row],[Trend]]</f>
        <v>-19.873674196498882</v>
      </c>
      <c r="G113" s="4">
        <f>2</f>
        <v>2</v>
      </c>
      <c r="H113" s="8"/>
    </row>
    <row r="114" spans="1:8" x14ac:dyDescent="0.25">
      <c r="A114" s="3">
        <v>35430</v>
      </c>
      <c r="B114" s="4">
        <v>1477.163633429715</v>
      </c>
      <c r="C114" s="4">
        <v>1087.0999999999999</v>
      </c>
      <c r="D114" s="4">
        <f>F_Udlaansgab[[#This Row],[Udlån (mia. kr.)]]/F_Udlaansgab[[#This Row],[BNP (mia. kr.)]]*100</f>
        <v>135.88111796796204</v>
      </c>
      <c r="E114" s="4">
        <v>155.83440251264943</v>
      </c>
      <c r="F114" s="4">
        <f>F_Udlaansgab[[#This Row],[Udlån/BNP (pct. af BNP)]]-F_Udlaansgab[[#This Row],[Trend]]</f>
        <v>-19.953284544687392</v>
      </c>
      <c r="G114" s="4">
        <f>2</f>
        <v>2</v>
      </c>
      <c r="H114" s="8"/>
    </row>
    <row r="115" spans="1:8" x14ac:dyDescent="0.25">
      <c r="A115" s="3">
        <v>35520</v>
      </c>
      <c r="B115" s="4">
        <v>1505.094876594512</v>
      </c>
      <c r="C115" s="4">
        <v>1100</v>
      </c>
      <c r="D115" s="4">
        <f>F_Udlaansgab[[#This Row],[Udlån (mia. kr.)]]/F_Udlaansgab[[#This Row],[BNP (mia. kr.)]]*100</f>
        <v>136.82680696313744</v>
      </c>
      <c r="E115" s="4">
        <v>155.10587175089267</v>
      </c>
      <c r="F115" s="4">
        <f>F_Udlaansgab[[#This Row],[Udlån/BNP (pct. af BNP)]]-F_Udlaansgab[[#This Row],[Trend]]</f>
        <v>-18.279064787755232</v>
      </c>
      <c r="G115" s="4">
        <f>2</f>
        <v>2</v>
      </c>
      <c r="H115" s="8"/>
    </row>
    <row r="116" spans="1:8" x14ac:dyDescent="0.25">
      <c r="A116" s="3">
        <v>35611</v>
      </c>
      <c r="B116" s="4">
        <v>1532.2555392866275</v>
      </c>
      <c r="C116" s="4">
        <v>1116.3</v>
      </c>
      <c r="D116" s="4">
        <f>F_Udlaansgab[[#This Row],[Udlån (mia. kr.)]]/F_Udlaansgab[[#This Row],[BNP (mia. kr.)]]*100</f>
        <v>137.26198506554042</v>
      </c>
      <c r="E116" s="4">
        <v>154.41375986957823</v>
      </c>
      <c r="F116" s="4">
        <f>F_Udlaansgab[[#This Row],[Udlån/BNP (pct. af BNP)]]-F_Udlaansgab[[#This Row],[Trend]]</f>
        <v>-17.151774804037814</v>
      </c>
      <c r="G116" s="4">
        <f>2</f>
        <v>2</v>
      </c>
      <c r="H116" s="8"/>
    </row>
    <row r="117" spans="1:8" x14ac:dyDescent="0.25">
      <c r="A117" s="3">
        <v>35703</v>
      </c>
      <c r="B117" s="4">
        <v>1562.9078976084279</v>
      </c>
      <c r="C117" s="4">
        <v>1128.2</v>
      </c>
      <c r="D117" s="4">
        <f>F_Udlaansgab[[#This Row],[Udlån (mia. kr.)]]/F_Udlaansgab[[#This Row],[BNP (mia. kr.)]]*100</f>
        <v>138.53110242939442</v>
      </c>
      <c r="E117" s="4">
        <v>153.80347412917487</v>
      </c>
      <c r="F117" s="4">
        <f>F_Udlaansgab[[#This Row],[Udlån/BNP (pct. af BNP)]]-F_Udlaansgab[[#This Row],[Trend]]</f>
        <v>-15.27237169978045</v>
      </c>
      <c r="G117" s="4">
        <f>2</f>
        <v>2</v>
      </c>
      <c r="H117" s="8"/>
    </row>
    <row r="118" spans="1:8" x14ac:dyDescent="0.25">
      <c r="A118" s="3">
        <v>35795</v>
      </c>
      <c r="B118" s="4">
        <v>1587.9809709959554</v>
      </c>
      <c r="C118" s="4">
        <v>1144.1999999999998</v>
      </c>
      <c r="D118" s="4">
        <f>F_Udlaansgab[[#This Row],[Udlån (mia. kr.)]]/F_Udlaansgab[[#This Row],[BNP (mia. kr.)]]*100</f>
        <v>138.78526227896833</v>
      </c>
      <c r="E118" s="4">
        <v>153.21755487145802</v>
      </c>
      <c r="F118" s="4">
        <f>F_Udlaansgab[[#This Row],[Udlån/BNP (pct. af BNP)]]-F_Udlaansgab[[#This Row],[Trend]]</f>
        <v>-14.432292592489688</v>
      </c>
      <c r="G118" s="4">
        <f>2</f>
        <v>2</v>
      </c>
      <c r="H118" s="8"/>
    </row>
    <row r="119" spans="1:8" x14ac:dyDescent="0.25">
      <c r="A119" s="3">
        <v>35885</v>
      </c>
      <c r="B119" s="4">
        <v>1631.0568544689727</v>
      </c>
      <c r="C119" s="4">
        <v>1158.7</v>
      </c>
      <c r="D119" s="4">
        <f>F_Udlaansgab[[#This Row],[Udlån (mia. kr.)]]/F_Udlaansgab[[#This Row],[BNP (mia. kr.)]]*100</f>
        <v>140.76610464045677</v>
      </c>
      <c r="E119" s="4">
        <v>152.7506168516378</v>
      </c>
      <c r="F119" s="4">
        <f>F_Udlaansgab[[#This Row],[Udlån/BNP (pct. af BNP)]]-F_Udlaansgab[[#This Row],[Trend]]</f>
        <v>-11.984512211181027</v>
      </c>
      <c r="G119" s="4">
        <f>2</f>
        <v>2</v>
      </c>
      <c r="H119" s="8"/>
    </row>
    <row r="120" spans="1:8" x14ac:dyDescent="0.25">
      <c r="A120" s="3">
        <v>35976</v>
      </c>
      <c r="B120" s="4">
        <v>1673.8191868514718</v>
      </c>
      <c r="C120" s="4">
        <v>1161.5</v>
      </c>
      <c r="D120" s="4">
        <f>F_Udlaansgab[[#This Row],[Udlån (mia. kr.)]]/F_Udlaansgab[[#This Row],[BNP (mia. kr.)]]*100</f>
        <v>144.1084104047759</v>
      </c>
      <c r="E120" s="4">
        <v>152.47443495786956</v>
      </c>
      <c r="F120" s="4">
        <f>F_Udlaansgab[[#This Row],[Udlån/BNP (pct. af BNP)]]-F_Udlaansgab[[#This Row],[Trend]]</f>
        <v>-8.3660245530936663</v>
      </c>
      <c r="G120" s="4">
        <f>2</f>
        <v>2</v>
      </c>
      <c r="H120" s="8"/>
    </row>
    <row r="121" spans="1:8" x14ac:dyDescent="0.25">
      <c r="A121" s="3">
        <v>36068</v>
      </c>
      <c r="B121" s="4">
        <v>1713.0681486963044</v>
      </c>
      <c r="C121" s="4">
        <v>1173.9000000000001</v>
      </c>
      <c r="D121" s="4">
        <f>F_Udlaansgab[[#This Row],[Udlån (mia. kr.)]]/F_Udlaansgab[[#This Row],[BNP (mia. kr.)]]*100</f>
        <v>145.92964892208059</v>
      </c>
      <c r="E121" s="4">
        <v>152.30054989920313</v>
      </c>
      <c r="F121" s="4">
        <f>F_Udlaansgab[[#This Row],[Udlån/BNP (pct. af BNP)]]-F_Udlaansgab[[#This Row],[Trend]]</f>
        <v>-6.3709009771225453</v>
      </c>
      <c r="G121" s="4">
        <f>2</f>
        <v>2</v>
      </c>
      <c r="H121" s="8"/>
    </row>
    <row r="122" spans="1:8" x14ac:dyDescent="0.25">
      <c r="A122" s="3">
        <v>36160</v>
      </c>
      <c r="B122" s="4">
        <v>1738.6210111371342</v>
      </c>
      <c r="C122" s="4">
        <v>1185.1999999999998</v>
      </c>
      <c r="D122" s="4">
        <f>F_Udlaansgab[[#This Row],[Udlån (mia. kr.)]]/F_Udlaansgab[[#This Row],[BNP (mia. kr.)]]*100</f>
        <v>146.69431413576902</v>
      </c>
      <c r="E122" s="4">
        <v>152.16842139951959</v>
      </c>
      <c r="F122" s="4">
        <f>F_Udlaansgab[[#This Row],[Udlån/BNP (pct. af BNP)]]-F_Udlaansgab[[#This Row],[Trend]]</f>
        <v>-5.4741072637505681</v>
      </c>
      <c r="G122" s="4">
        <f>2</f>
        <v>2</v>
      </c>
      <c r="H122" s="8"/>
    </row>
    <row r="123" spans="1:8" x14ac:dyDescent="0.25">
      <c r="A123" s="3">
        <v>36250</v>
      </c>
      <c r="B123" s="4">
        <v>1796.2967694717759</v>
      </c>
      <c r="C123" s="4">
        <v>1193.3</v>
      </c>
      <c r="D123" s="4">
        <f>F_Udlaansgab[[#This Row],[Udlån (mia. kr.)]]/F_Udlaansgab[[#This Row],[BNP (mia. kr.)]]*100</f>
        <v>150.53186704699371</v>
      </c>
      <c r="E123" s="4">
        <v>152.24550496109816</v>
      </c>
      <c r="F123" s="4">
        <f>F_Udlaansgab[[#This Row],[Udlån/BNP (pct. af BNP)]]-F_Udlaansgab[[#This Row],[Trend]]</f>
        <v>-1.7136379141044529</v>
      </c>
      <c r="G123" s="4">
        <f>2</f>
        <v>2</v>
      </c>
      <c r="H123" s="8"/>
    </row>
    <row r="124" spans="1:8" x14ac:dyDescent="0.25">
      <c r="A124" s="3">
        <v>36341</v>
      </c>
      <c r="B124" s="4">
        <v>1836.7616881355029</v>
      </c>
      <c r="C124" s="4">
        <v>1209.3</v>
      </c>
      <c r="D124" s="4">
        <f>F_Udlaansgab[[#This Row],[Udlån (mia. kr.)]]/F_Udlaansgab[[#This Row],[BNP (mia. kr.)]]*100</f>
        <v>151.8863547618873</v>
      </c>
      <c r="E124" s="4">
        <v>152.38996557378485</v>
      </c>
      <c r="F124" s="4">
        <f>F_Udlaansgab[[#This Row],[Udlån/BNP (pct. af BNP)]]-F_Udlaansgab[[#This Row],[Trend]]</f>
        <v>-0.50361081189754486</v>
      </c>
      <c r="G124" s="4">
        <f>2</f>
        <v>2</v>
      </c>
      <c r="H124" s="8"/>
    </row>
    <row r="125" spans="1:8" x14ac:dyDescent="0.25">
      <c r="A125" s="3">
        <v>36433</v>
      </c>
      <c r="B125" s="4">
        <v>1844.3171416876717</v>
      </c>
      <c r="C125" s="4">
        <v>1222.2</v>
      </c>
      <c r="D125" s="4">
        <f>F_Udlaansgab[[#This Row],[Udlån (mia. kr.)]]/F_Udlaansgab[[#This Row],[BNP (mia. kr.)]]*100</f>
        <v>150.90141889115296</v>
      </c>
      <c r="E125" s="4">
        <v>152.47178801569331</v>
      </c>
      <c r="F125" s="4">
        <f>F_Udlaansgab[[#This Row],[Udlån/BNP (pct. af BNP)]]-F_Udlaansgab[[#This Row],[Trend]]</f>
        <v>-1.570369124540349</v>
      </c>
      <c r="G125" s="4">
        <f>2</f>
        <v>2</v>
      </c>
      <c r="H125" s="8"/>
    </row>
    <row r="126" spans="1:8" x14ac:dyDescent="0.25">
      <c r="A126" s="3">
        <v>36525</v>
      </c>
      <c r="B126" s="4">
        <v>1892.6637981604586</v>
      </c>
      <c r="C126" s="4">
        <v>1240.9000000000001</v>
      </c>
      <c r="D126" s="4">
        <f>F_Udlaansgab[[#This Row],[Udlån (mia. kr.)]]/F_Udlaansgab[[#This Row],[BNP (mia. kr.)]]*100</f>
        <v>152.52347474900947</v>
      </c>
      <c r="E126" s="4">
        <v>152.63557190847595</v>
      </c>
      <c r="F126" s="4">
        <f>F_Udlaansgab[[#This Row],[Udlån/BNP (pct. af BNP)]]-F_Udlaansgab[[#This Row],[Trend]]</f>
        <v>-0.11209715946648657</v>
      </c>
      <c r="G126" s="4">
        <f>2</f>
        <v>2</v>
      </c>
      <c r="H126" s="8"/>
    </row>
    <row r="127" spans="1:8" x14ac:dyDescent="0.25">
      <c r="A127" s="3">
        <v>36616</v>
      </c>
      <c r="B127" s="4">
        <v>2000.9105509483277</v>
      </c>
      <c r="C127" s="4">
        <v>1260.6000000000001</v>
      </c>
      <c r="D127" s="4">
        <f>F_Udlaansgab[[#This Row],[Udlån (mia. kr.)]]/F_Udlaansgab[[#This Row],[BNP (mia. kr.)]]*100</f>
        <v>158.72684046869171</v>
      </c>
      <c r="E127" s="4">
        <v>153.12993660790781</v>
      </c>
      <c r="F127" s="4">
        <f>F_Udlaansgab[[#This Row],[Udlån/BNP (pct. af BNP)]]-F_Udlaansgab[[#This Row],[Trend]]</f>
        <v>5.5969038607838968</v>
      </c>
      <c r="G127" s="4">
        <f>2</f>
        <v>2</v>
      </c>
      <c r="H127" s="8"/>
    </row>
    <row r="128" spans="1:8" x14ac:dyDescent="0.25">
      <c r="A128" s="3">
        <v>36707</v>
      </c>
      <c r="B128" s="4">
        <v>2004.3423280752741</v>
      </c>
      <c r="C128" s="4">
        <v>1280.7</v>
      </c>
      <c r="D128" s="4">
        <f>F_Udlaansgab[[#This Row],[Udlån (mia. kr.)]]/F_Udlaansgab[[#This Row],[BNP (mia. kr.)]]*100</f>
        <v>156.50365644376311</v>
      </c>
      <c r="E128" s="4">
        <v>153.48406428160962</v>
      </c>
      <c r="F128" s="4">
        <f>F_Udlaansgab[[#This Row],[Udlån/BNP (pct. af BNP)]]-F_Udlaansgab[[#This Row],[Trend]]</f>
        <v>3.0195921621534865</v>
      </c>
      <c r="G128" s="4">
        <f>2</f>
        <v>2</v>
      </c>
      <c r="H128" s="8"/>
    </row>
    <row r="129" spans="1:8" x14ac:dyDescent="0.25">
      <c r="A129" s="3">
        <v>36799</v>
      </c>
      <c r="B129" s="4">
        <v>2101.51545744543</v>
      </c>
      <c r="C129" s="4">
        <v>1301.4000000000001</v>
      </c>
      <c r="D129" s="4">
        <f>F_Udlaansgab[[#This Row],[Udlån (mia. kr.)]]/F_Udlaansgab[[#This Row],[BNP (mia. kr.)]]*100</f>
        <v>161.48113243010835</v>
      </c>
      <c r="E129" s="4">
        <v>154.09595478206799</v>
      </c>
      <c r="F129" s="4">
        <f>F_Udlaansgab[[#This Row],[Udlån/BNP (pct. af BNP)]]-F_Udlaansgab[[#This Row],[Trend]]</f>
        <v>7.3851776480403544</v>
      </c>
      <c r="G129" s="4">
        <f>2</f>
        <v>2</v>
      </c>
      <c r="H129" s="8"/>
    </row>
    <row r="130" spans="1:8" x14ac:dyDescent="0.25">
      <c r="A130" s="3">
        <v>36891</v>
      </c>
      <c r="B130" s="4">
        <v>2121.6827171599243</v>
      </c>
      <c r="C130" s="4">
        <v>1325.9</v>
      </c>
      <c r="D130" s="4">
        <f>F_Udlaansgab[[#This Row],[Udlån (mia. kr.)]]/F_Udlaansgab[[#This Row],[BNP (mia. kr.)]]*100</f>
        <v>160.01830584206382</v>
      </c>
      <c r="E130" s="4">
        <v>154.60558425571901</v>
      </c>
      <c r="F130" s="4">
        <f>F_Udlaansgab[[#This Row],[Udlån/BNP (pct. af BNP)]]-F_Udlaansgab[[#This Row],[Trend]]</f>
        <v>5.4127215863448157</v>
      </c>
      <c r="G130" s="4">
        <f>2</f>
        <v>2</v>
      </c>
      <c r="H130" s="8"/>
    </row>
    <row r="131" spans="1:8" x14ac:dyDescent="0.25">
      <c r="A131" s="3">
        <v>36981</v>
      </c>
      <c r="B131" s="4">
        <v>2157.4946513592004</v>
      </c>
      <c r="C131" s="4">
        <v>1339.2</v>
      </c>
      <c r="D131" s="4">
        <f>F_Udlaansgab[[#This Row],[Udlån (mia. kr.)]]/F_Udlaansgab[[#This Row],[BNP (mia. kr.)]]*100</f>
        <v>161.10324457580646</v>
      </c>
      <c r="E131" s="4">
        <v>155.15501187911437</v>
      </c>
      <c r="F131" s="4">
        <f>F_Udlaansgab[[#This Row],[Udlån/BNP (pct. af BNP)]]-F_Udlaansgab[[#This Row],[Trend]]</f>
        <v>5.948232696692088</v>
      </c>
      <c r="G131" s="4">
        <f>2</f>
        <v>2</v>
      </c>
      <c r="H131" s="8"/>
    </row>
    <row r="132" spans="1:8" x14ac:dyDescent="0.25">
      <c r="A132" s="3">
        <v>37072</v>
      </c>
      <c r="B132" s="4">
        <v>2209.6351655391409</v>
      </c>
      <c r="C132" s="4">
        <v>1351.1000000000001</v>
      </c>
      <c r="D132" s="4">
        <f>F_Udlaansgab[[#This Row],[Udlån (mia. kr.)]]/F_Udlaansgab[[#This Row],[BNP (mia. kr.)]]*100</f>
        <v>163.54342132626309</v>
      </c>
      <c r="E132" s="4">
        <v>155.81706865554668</v>
      </c>
      <c r="F132" s="4">
        <f>F_Udlaansgab[[#This Row],[Udlån/BNP (pct. af BNP)]]-F_Udlaansgab[[#This Row],[Trend]]</f>
        <v>7.726352670716409</v>
      </c>
      <c r="G132" s="4">
        <f>2</f>
        <v>2</v>
      </c>
      <c r="H132" s="8"/>
    </row>
    <row r="133" spans="1:8" x14ac:dyDescent="0.25">
      <c r="A133" s="3">
        <v>37164</v>
      </c>
      <c r="B133" s="4">
        <v>2266.1198952604091</v>
      </c>
      <c r="C133" s="4">
        <v>1364.4</v>
      </c>
      <c r="D133" s="4">
        <f>F_Udlaansgab[[#This Row],[Udlån (mia. kr.)]]/F_Udlaansgab[[#This Row],[BNP (mia. kr.)]]*100</f>
        <v>166.08911574761132</v>
      </c>
      <c r="E133" s="4">
        <v>156.59409528034368</v>
      </c>
      <c r="F133" s="4">
        <f>F_Udlaansgab[[#This Row],[Udlån/BNP (pct. af BNP)]]-F_Udlaansgab[[#This Row],[Trend]]</f>
        <v>9.4950204672676364</v>
      </c>
      <c r="G133" s="4">
        <f>2</f>
        <v>2</v>
      </c>
      <c r="H133" s="8"/>
    </row>
    <row r="134" spans="1:8" x14ac:dyDescent="0.25">
      <c r="A134" s="3">
        <v>37256</v>
      </c>
      <c r="B134" s="4">
        <v>2339.8494572954851</v>
      </c>
      <c r="C134" s="4">
        <v>1372.2</v>
      </c>
      <c r="D134" s="4">
        <f>F_Udlaansgab[[#This Row],[Udlån (mia. kr.)]]/F_Udlaansgab[[#This Row],[BNP (mia. kr.)]]*100</f>
        <v>170.51810649289354</v>
      </c>
      <c r="E134" s="4">
        <v>157.58559803894752</v>
      </c>
      <c r="F134" s="4">
        <f>F_Udlaansgab[[#This Row],[Udlån/BNP (pct. af BNP)]]-F_Udlaansgab[[#This Row],[Trend]]</f>
        <v>12.932508453946014</v>
      </c>
      <c r="G134" s="4">
        <f>2</f>
        <v>2</v>
      </c>
      <c r="H134" s="8"/>
    </row>
    <row r="135" spans="1:8" x14ac:dyDescent="0.25">
      <c r="A135" s="3">
        <v>37346</v>
      </c>
      <c r="B135" s="4">
        <v>2345.5124382734557</v>
      </c>
      <c r="C135" s="4">
        <v>1380.1999999999998</v>
      </c>
      <c r="D135" s="4">
        <f>F_Udlaansgab[[#This Row],[Udlån (mia. kr.)]]/F_Udlaansgab[[#This Row],[BNP (mia. kr.)]]*100</f>
        <v>169.94004044873611</v>
      </c>
      <c r="E135" s="4">
        <v>158.51107226449915</v>
      </c>
      <c r="F135" s="4">
        <f>F_Udlaansgab[[#This Row],[Udlån/BNP (pct. af BNP)]]-F_Udlaansgab[[#This Row],[Trend]]</f>
        <v>11.428968184236965</v>
      </c>
      <c r="G135" s="4">
        <f>2</f>
        <v>2</v>
      </c>
      <c r="H135" s="8"/>
    </row>
    <row r="136" spans="1:8" x14ac:dyDescent="0.25">
      <c r="A136" s="3">
        <v>37437</v>
      </c>
      <c r="B136" s="4">
        <v>2355.158925152105</v>
      </c>
      <c r="C136" s="4">
        <v>1393.3999999999999</v>
      </c>
      <c r="D136" s="4">
        <f>F_Udlaansgab[[#This Row],[Udlån (mia. kr.)]]/F_Udlaansgab[[#This Row],[BNP (mia. kr.)]]*100</f>
        <v>169.02245766844445</v>
      </c>
      <c r="E136" s="4">
        <v>159.35324684830209</v>
      </c>
      <c r="F136" s="4">
        <f>F_Udlaansgab[[#This Row],[Udlån/BNP (pct. af BNP)]]-F_Udlaansgab[[#This Row],[Trend]]</f>
        <v>9.6692108201423537</v>
      </c>
      <c r="G136" s="4">
        <f>2</f>
        <v>2</v>
      </c>
      <c r="H136" s="8"/>
    </row>
    <row r="137" spans="1:8" x14ac:dyDescent="0.25">
      <c r="A137" s="3">
        <v>37529</v>
      </c>
      <c r="B137" s="4">
        <v>2401.860774939109</v>
      </c>
      <c r="C137" s="4">
        <v>1403.6999999999998</v>
      </c>
      <c r="D137" s="4">
        <f>F_Udlaansgab[[#This Row],[Udlån (mia. kr.)]]/F_Udlaansgab[[#This Row],[BNP (mia. kr.)]]*100</f>
        <v>171.10926657684044</v>
      </c>
      <c r="E137" s="4">
        <v>160.27841104317994</v>
      </c>
      <c r="F137" s="4">
        <f>F_Udlaansgab[[#This Row],[Udlån/BNP (pct. af BNP)]]-F_Udlaansgab[[#This Row],[Trend]]</f>
        <v>10.830855533660497</v>
      </c>
      <c r="G137" s="4">
        <f>2</f>
        <v>2</v>
      </c>
      <c r="H137" s="8"/>
    </row>
    <row r="138" spans="1:8" x14ac:dyDescent="0.25">
      <c r="A138" s="3">
        <v>37621</v>
      </c>
      <c r="B138" s="4">
        <v>2400.27081439007</v>
      </c>
      <c r="C138" s="4">
        <v>1411.4</v>
      </c>
      <c r="D138" s="4">
        <f>F_Udlaansgab[[#This Row],[Udlån (mia. kr.)]]/F_Udlaansgab[[#This Row],[BNP (mia. kr.)]]*100</f>
        <v>170.06311565750815</v>
      </c>
      <c r="E138" s="4">
        <v>161.11234913760694</v>
      </c>
      <c r="F138" s="4">
        <f>F_Udlaansgab[[#This Row],[Udlån/BNP (pct. af BNP)]]-F_Udlaansgab[[#This Row],[Trend]]</f>
        <v>8.9507665199012081</v>
      </c>
      <c r="G138" s="4">
        <f>2</f>
        <v>2</v>
      </c>
      <c r="H138" s="8"/>
    </row>
    <row r="139" spans="1:8" x14ac:dyDescent="0.25">
      <c r="A139" s="3">
        <v>37711</v>
      </c>
      <c r="B139" s="4">
        <v>2484.9345281981059</v>
      </c>
      <c r="C139" s="4">
        <v>1421.8000000000002</v>
      </c>
      <c r="D139" s="4">
        <f>F_Udlaansgab[[#This Row],[Udlån (mia. kr.)]]/F_Udlaansgab[[#This Row],[BNP (mia. kr.)]]*100</f>
        <v>174.77384499916343</v>
      </c>
      <c r="E139" s="4">
        <v>162.17222942394955</v>
      </c>
      <c r="F139" s="4">
        <f>F_Udlaansgab[[#This Row],[Udlån/BNP (pct. af BNP)]]-F_Udlaansgab[[#This Row],[Trend]]</f>
        <v>12.601615575213884</v>
      </c>
      <c r="G139" s="4">
        <f>2</f>
        <v>2</v>
      </c>
      <c r="H139" s="8"/>
    </row>
    <row r="140" spans="1:8" x14ac:dyDescent="0.25">
      <c r="A140" s="3">
        <v>37802</v>
      </c>
      <c r="B140" s="4">
        <v>2523.7943969507287</v>
      </c>
      <c r="C140" s="4">
        <v>1423.9</v>
      </c>
      <c r="D140" s="4">
        <f>F_Udlaansgab[[#This Row],[Udlån (mia. kr.)]]/F_Udlaansgab[[#This Row],[BNP (mia. kr.)]]*100</f>
        <v>177.24519958920772</v>
      </c>
      <c r="E140" s="4">
        <v>163.32874964351532</v>
      </c>
      <c r="F140" s="4">
        <f>F_Udlaansgab[[#This Row],[Udlån/BNP (pct. af BNP)]]-F_Udlaansgab[[#This Row],[Trend]]</f>
        <v>13.916449945692392</v>
      </c>
      <c r="G140" s="4">
        <f>2</f>
        <v>2</v>
      </c>
      <c r="H140" s="8"/>
    </row>
    <row r="141" spans="1:8" x14ac:dyDescent="0.25">
      <c r="A141" s="3">
        <v>37894</v>
      </c>
      <c r="B141" s="4">
        <v>2561.676943723498</v>
      </c>
      <c r="C141" s="4">
        <v>1428.1</v>
      </c>
      <c r="D141" s="4">
        <f>F_Udlaansgab[[#This Row],[Udlån (mia. kr.)]]/F_Udlaansgab[[#This Row],[BNP (mia. kr.)]]*100</f>
        <v>179.3765803321545</v>
      </c>
      <c r="E141" s="4">
        <v>164.56004103424198</v>
      </c>
      <c r="F141" s="4">
        <f>F_Udlaansgab[[#This Row],[Udlån/BNP (pct. af BNP)]]-F_Udlaansgab[[#This Row],[Trend]]</f>
        <v>14.816539297912527</v>
      </c>
      <c r="G141" s="4">
        <f>2</f>
        <v>2</v>
      </c>
      <c r="H141" s="8"/>
    </row>
    <row r="142" spans="1:8" x14ac:dyDescent="0.25">
      <c r="A142" s="3">
        <v>37986</v>
      </c>
      <c r="B142" s="4">
        <v>2563.9949894344791</v>
      </c>
      <c r="C142" s="4">
        <v>1438.9</v>
      </c>
      <c r="D142" s="4">
        <f>F_Udlaansgab[[#This Row],[Udlån (mia. kr.)]]/F_Udlaansgab[[#This Row],[BNP (mia. kr.)]]*100</f>
        <v>178.1913259736242</v>
      </c>
      <c r="E142" s="4">
        <v>165.68188907818092</v>
      </c>
      <c r="F142" s="4">
        <f>F_Udlaansgab[[#This Row],[Udlån/BNP (pct. af BNP)]]-F_Udlaansgab[[#This Row],[Trend]]</f>
        <v>12.509436895443287</v>
      </c>
      <c r="G142" s="4">
        <f>2</f>
        <v>2</v>
      </c>
      <c r="H142" s="8"/>
    </row>
    <row r="143" spans="1:8" x14ac:dyDescent="0.25">
      <c r="A143" s="3">
        <v>38077</v>
      </c>
      <c r="B143" s="4">
        <v>2672.1777640945797</v>
      </c>
      <c r="C143" s="4">
        <v>1452.4</v>
      </c>
      <c r="D143" s="4">
        <f>F_Udlaansgab[[#This Row],[Udlån (mia. kr.)]]/F_Udlaansgab[[#This Row],[BNP (mia. kr.)]]*100</f>
        <v>183.98359708720596</v>
      </c>
      <c r="E143" s="4">
        <v>167.07859351907987</v>
      </c>
      <c r="F143" s="4">
        <f>F_Udlaansgab[[#This Row],[Udlån/BNP (pct. af BNP)]]-F_Udlaansgab[[#This Row],[Trend]]</f>
        <v>16.905003568126091</v>
      </c>
      <c r="G143" s="4">
        <f>2</f>
        <v>2</v>
      </c>
      <c r="H143" s="8"/>
    </row>
    <row r="144" spans="1:8" x14ac:dyDescent="0.25">
      <c r="A144" s="3">
        <v>38168</v>
      </c>
      <c r="B144" s="4">
        <v>2722.8378300783734</v>
      </c>
      <c r="C144" s="4">
        <v>1471.4</v>
      </c>
      <c r="D144" s="4">
        <f>F_Udlaansgab[[#This Row],[Udlån (mia. kr.)]]/F_Udlaansgab[[#This Row],[BNP (mia. kr.)]]*100</f>
        <v>185.05082439026594</v>
      </c>
      <c r="E144" s="4">
        <v>168.48329274734931</v>
      </c>
      <c r="F144" s="4">
        <f>F_Udlaansgab[[#This Row],[Udlån/BNP (pct. af BNP)]]-F_Udlaansgab[[#This Row],[Trend]]</f>
        <v>16.567531642916634</v>
      </c>
      <c r="G144" s="4">
        <f>2</f>
        <v>2</v>
      </c>
      <c r="H144" s="8"/>
    </row>
    <row r="145" spans="1:8" x14ac:dyDescent="0.25">
      <c r="A145" s="3">
        <v>38260</v>
      </c>
      <c r="B145" s="4">
        <v>2790.1627510217941</v>
      </c>
      <c r="C145" s="4">
        <v>1490.6</v>
      </c>
      <c r="D145" s="4">
        <f>F_Udlaansgab[[#This Row],[Udlån (mia. kr.)]]/F_Udlaansgab[[#This Row],[BNP (mia. kr.)]]*100</f>
        <v>187.18386898039677</v>
      </c>
      <c r="E145" s="4">
        <v>169.95335970515924</v>
      </c>
      <c r="F145" s="4">
        <f>F_Udlaansgab[[#This Row],[Udlån/BNP (pct. af BNP)]]-F_Udlaansgab[[#This Row],[Trend]]</f>
        <v>17.230509275237523</v>
      </c>
      <c r="G145" s="4">
        <f>2</f>
        <v>2</v>
      </c>
      <c r="H145" s="8"/>
    </row>
    <row r="146" spans="1:8" x14ac:dyDescent="0.25">
      <c r="A146" s="3">
        <v>38352</v>
      </c>
      <c r="B146" s="4">
        <v>2865.9416127583322</v>
      </c>
      <c r="C146" s="4">
        <v>1509.6</v>
      </c>
      <c r="D146" s="4">
        <f>F_Udlaansgab[[#This Row],[Udlån (mia. kr.)]]/F_Udlaansgab[[#This Row],[BNP (mia. kr.)]]*100</f>
        <v>189.84774859289431</v>
      </c>
      <c r="E146" s="4">
        <v>171.51528932402596</v>
      </c>
      <c r="F146" s="4">
        <f>F_Udlaansgab[[#This Row],[Udlån/BNP (pct. af BNP)]]-F_Udlaansgab[[#This Row],[Trend]]</f>
        <v>18.332459268868348</v>
      </c>
      <c r="G146" s="4">
        <f>2</f>
        <v>2</v>
      </c>
      <c r="H146" s="8"/>
    </row>
    <row r="147" spans="1:8" x14ac:dyDescent="0.25">
      <c r="A147" s="3">
        <v>38442</v>
      </c>
      <c r="B147" s="4">
        <v>2991.617747413542</v>
      </c>
      <c r="C147" s="4">
        <v>1521.3</v>
      </c>
      <c r="D147" s="4">
        <f>F_Udlaansgab[[#This Row],[Udlån (mia. kr.)]]/F_Udlaansgab[[#This Row],[BNP (mia. kr.)]]*100</f>
        <v>196.64877061812541</v>
      </c>
      <c r="E147" s="4">
        <v>173.39216440872428</v>
      </c>
      <c r="F147" s="4">
        <f>F_Udlaansgab[[#This Row],[Udlån/BNP (pct. af BNP)]]-F_Udlaansgab[[#This Row],[Trend]]</f>
        <v>23.256606209401127</v>
      </c>
      <c r="G147" s="4">
        <f>2</f>
        <v>2</v>
      </c>
      <c r="H147" s="8"/>
    </row>
    <row r="148" spans="1:8" x14ac:dyDescent="0.25">
      <c r="A148" s="3">
        <v>38533</v>
      </c>
      <c r="B148" s="4">
        <v>3103.73362173646</v>
      </c>
      <c r="C148" s="4">
        <v>1547.6000000000001</v>
      </c>
      <c r="D148" s="4">
        <f>F_Udlaansgab[[#This Row],[Udlån (mia. kr.)]]/F_Udlaansgab[[#This Row],[BNP (mia. kr.)]]*100</f>
        <v>200.55141003724862</v>
      </c>
      <c r="E148" s="4">
        <v>175.41571025176984</v>
      </c>
      <c r="F148" s="4">
        <f>F_Udlaansgab[[#This Row],[Udlån/BNP (pct. af BNP)]]-F_Udlaansgab[[#This Row],[Trend]]</f>
        <v>25.135699785478778</v>
      </c>
      <c r="G148" s="4">
        <f>2</f>
        <v>2</v>
      </c>
      <c r="H148" s="8"/>
    </row>
    <row r="149" spans="1:8" x14ac:dyDescent="0.25">
      <c r="A149" s="3">
        <v>38625</v>
      </c>
      <c r="B149" s="4">
        <v>3198.8860311510821</v>
      </c>
      <c r="C149" s="4">
        <v>1570.1</v>
      </c>
      <c r="D149" s="4">
        <f>F_Udlaansgab[[#This Row],[Udlån (mia. kr.)]]/F_Udlaansgab[[#This Row],[BNP (mia. kr.)]]*100</f>
        <v>203.73772569588448</v>
      </c>
      <c r="E149" s="4">
        <v>177.54158999105002</v>
      </c>
      <c r="F149" s="4">
        <f>F_Udlaansgab[[#This Row],[Udlån/BNP (pct. af BNP)]]-F_Udlaansgab[[#This Row],[Trend]]</f>
        <v>26.196135704834461</v>
      </c>
      <c r="G149" s="4">
        <f>2</f>
        <v>2</v>
      </c>
      <c r="H149" s="8"/>
    </row>
    <row r="150" spans="1:8" x14ac:dyDescent="0.25">
      <c r="A150" s="3">
        <v>38717</v>
      </c>
      <c r="B150" s="4">
        <v>3346.4243484097647</v>
      </c>
      <c r="C150" s="4">
        <v>1590</v>
      </c>
      <c r="D150" s="4">
        <f>F_Udlaansgab[[#This Row],[Udlån (mia. kr.)]]/F_Udlaansgab[[#This Row],[BNP (mia. kr.)]]*100</f>
        <v>210.46694015155754</v>
      </c>
      <c r="E150" s="4">
        <v>179.95972629266285</v>
      </c>
      <c r="F150" s="4">
        <f>F_Udlaansgab[[#This Row],[Udlån/BNP (pct. af BNP)]]-F_Udlaansgab[[#This Row],[Trend]]</f>
        <v>30.507213858894687</v>
      </c>
      <c r="G150" s="4">
        <f>2</f>
        <v>2</v>
      </c>
      <c r="H150" s="8"/>
    </row>
    <row r="151" spans="1:8" x14ac:dyDescent="0.25">
      <c r="A151" s="3">
        <v>38807</v>
      </c>
      <c r="B151" s="4">
        <v>3507.1195271160545</v>
      </c>
      <c r="C151" s="4">
        <v>1616.8</v>
      </c>
      <c r="D151" s="4">
        <f>F_Udlaansgab[[#This Row],[Udlån (mia. kr.)]]/F_Udlaansgab[[#This Row],[BNP (mia. kr.)]]*100</f>
        <v>216.91733839164118</v>
      </c>
      <c r="E151" s="4">
        <v>182.64550084088219</v>
      </c>
      <c r="F151" s="4">
        <f>F_Udlaansgab[[#This Row],[Udlån/BNP (pct. af BNP)]]-F_Udlaansgab[[#This Row],[Trend]]</f>
        <v>34.271837550758988</v>
      </c>
      <c r="G151" s="4">
        <f>2</f>
        <v>2</v>
      </c>
      <c r="H151" s="8"/>
    </row>
    <row r="152" spans="1:8" x14ac:dyDescent="0.25">
      <c r="A152" s="3">
        <v>38898</v>
      </c>
      <c r="B152" s="4">
        <v>3670.5155749600685</v>
      </c>
      <c r="C152" s="4">
        <v>1642.8999999999999</v>
      </c>
      <c r="D152" s="4">
        <f>F_Udlaansgab[[#This Row],[Udlån (mia. kr.)]]/F_Udlaansgab[[#This Row],[BNP (mia. kr.)]]*100</f>
        <v>223.41685890559796</v>
      </c>
      <c r="E152" s="4">
        <v>185.5927473276673</v>
      </c>
      <c r="F152" s="4">
        <f>F_Udlaansgab[[#This Row],[Udlån/BNP (pct. af BNP)]]-F_Udlaansgab[[#This Row],[Trend]]</f>
        <v>37.824111577930665</v>
      </c>
      <c r="G152" s="4">
        <f>2</f>
        <v>2</v>
      </c>
      <c r="H152" s="8"/>
    </row>
    <row r="153" spans="1:8" x14ac:dyDescent="0.25">
      <c r="A153" s="3">
        <v>38990</v>
      </c>
      <c r="B153" s="4">
        <v>3816.2346839195802</v>
      </c>
      <c r="C153" s="4">
        <v>1668.3999999999999</v>
      </c>
      <c r="D153" s="4">
        <f>F_Udlaansgab[[#This Row],[Udlån (mia. kr.)]]/F_Udlaansgab[[#This Row],[BNP (mia. kr.)]]*100</f>
        <v>228.73619539196719</v>
      </c>
      <c r="E153" s="4">
        <v>188.72803341080109</v>
      </c>
      <c r="F153" s="4">
        <f>F_Udlaansgab[[#This Row],[Udlån/BNP (pct. af BNP)]]-F_Udlaansgab[[#This Row],[Trend]]</f>
        <v>40.008161981166097</v>
      </c>
      <c r="G153" s="4">
        <f>2</f>
        <v>2</v>
      </c>
      <c r="H153" s="8"/>
    </row>
    <row r="154" spans="1:8" x14ac:dyDescent="0.25">
      <c r="A154" s="3">
        <v>39082</v>
      </c>
      <c r="B154" s="4">
        <v>3960.146175580021</v>
      </c>
      <c r="C154" s="4">
        <v>1685.1999999999998</v>
      </c>
      <c r="D154" s="4">
        <f>F_Udlaansgab[[#This Row],[Udlån (mia. kr.)]]/F_Udlaansgab[[#This Row],[BNP (mia. kr.)]]*100</f>
        <v>234.99561924875513</v>
      </c>
      <c r="E154" s="4">
        <v>192.09587332491611</v>
      </c>
      <c r="F154" s="4">
        <f>F_Udlaansgab[[#This Row],[Udlån/BNP (pct. af BNP)]]-F_Udlaansgab[[#This Row],[Trend]]</f>
        <v>42.899745923839021</v>
      </c>
      <c r="G154" s="4">
        <f>2</f>
        <v>2</v>
      </c>
      <c r="H154" s="8"/>
    </row>
    <row r="155" spans="1:8" x14ac:dyDescent="0.25">
      <c r="A155" s="3">
        <v>39172</v>
      </c>
      <c r="B155" s="4">
        <v>4036.970721848651</v>
      </c>
      <c r="C155" s="4">
        <v>1702.7</v>
      </c>
      <c r="D155" s="4">
        <f>F_Udlaansgab[[#This Row],[Udlån (mia. kr.)]]/F_Udlaansgab[[#This Row],[BNP (mia. kr.)]]*100</f>
        <v>237.09230762017097</v>
      </c>
      <c r="E155" s="4">
        <v>195.46017657883615</v>
      </c>
      <c r="F155" s="4">
        <f>F_Udlaansgab[[#This Row],[Udlån/BNP (pct. af BNP)]]-F_Udlaansgab[[#This Row],[Trend]]</f>
        <v>41.632131041334816</v>
      </c>
      <c r="G155" s="4">
        <f>2</f>
        <v>2</v>
      </c>
      <c r="H155" s="8"/>
    </row>
    <row r="156" spans="1:8" x14ac:dyDescent="0.25">
      <c r="A156" s="3">
        <v>39263</v>
      </c>
      <c r="B156" s="4">
        <v>4088.3257736615756</v>
      </c>
      <c r="C156" s="4">
        <v>1705</v>
      </c>
      <c r="D156" s="4">
        <f>F_Udlaansgab[[#This Row],[Udlån (mia. kr.)]]/F_Udlaansgab[[#This Row],[BNP (mia. kr.)]]*100</f>
        <v>239.78450285405137</v>
      </c>
      <c r="E156" s="4">
        <v>198.85177113352529</v>
      </c>
      <c r="F156" s="4">
        <f>F_Udlaansgab[[#This Row],[Udlån/BNP (pct. af BNP)]]-F_Udlaansgab[[#This Row],[Trend]]</f>
        <v>40.932731720526078</v>
      </c>
      <c r="G156" s="4">
        <f>2</f>
        <v>2</v>
      </c>
      <c r="H156" s="8"/>
    </row>
    <row r="157" spans="1:8" x14ac:dyDescent="0.25">
      <c r="A157" s="3">
        <v>39355</v>
      </c>
      <c r="B157" s="4">
        <v>4177.3149594118368</v>
      </c>
      <c r="C157" s="4">
        <v>1717.2</v>
      </c>
      <c r="D157" s="4">
        <f>F_Udlaansgab[[#This Row],[Udlån (mia. kr.)]]/F_Udlaansgab[[#This Row],[BNP (mia. kr.)]]*100</f>
        <v>243.26315859607712</v>
      </c>
      <c r="E157" s="4">
        <v>202.31112196616161</v>
      </c>
      <c r="F157" s="4">
        <f>F_Udlaansgab[[#This Row],[Udlån/BNP (pct. af BNP)]]-F_Udlaansgab[[#This Row],[Trend]]</f>
        <v>40.952036629915511</v>
      </c>
      <c r="G157" s="4">
        <f>2</f>
        <v>2</v>
      </c>
      <c r="H157" s="8"/>
    </row>
    <row r="158" spans="1:8" x14ac:dyDescent="0.25">
      <c r="A158" s="3">
        <v>39447</v>
      </c>
      <c r="B158" s="4">
        <v>4333.3897159372773</v>
      </c>
      <c r="C158" s="4">
        <v>1743.1</v>
      </c>
      <c r="D158" s="4">
        <f>F_Udlaansgab[[#This Row],[Udlån (mia. kr.)]]/F_Udlaansgab[[#This Row],[BNP (mia. kr.)]]*100</f>
        <v>248.60247352058275</v>
      </c>
      <c r="E158" s="4">
        <v>205.9363700049675</v>
      </c>
      <c r="F158" s="4">
        <f>F_Udlaansgab[[#This Row],[Udlån/BNP (pct. af BNP)]]-F_Udlaansgab[[#This Row],[Trend]]</f>
        <v>42.666103515615248</v>
      </c>
      <c r="G158" s="4">
        <f>2</f>
        <v>2</v>
      </c>
      <c r="H158" s="8"/>
    </row>
    <row r="159" spans="1:8" x14ac:dyDescent="0.25">
      <c r="A159" s="3">
        <v>39538</v>
      </c>
      <c r="B159" s="4">
        <v>4430.1189209981758</v>
      </c>
      <c r="C159" s="4">
        <v>1759.8999999999999</v>
      </c>
      <c r="D159" s="4">
        <f>F_Udlaansgab[[#This Row],[Udlån (mia. kr.)]]/F_Udlaansgab[[#This Row],[BNP (mia. kr.)]]*100</f>
        <v>251.7256049206305</v>
      </c>
      <c r="E159" s="4">
        <v>209.59978994134272</v>
      </c>
      <c r="F159" s="4">
        <f>F_Udlaansgab[[#This Row],[Udlån/BNP (pct. af BNP)]]-F_Udlaansgab[[#This Row],[Trend]]</f>
        <v>42.125814979287782</v>
      </c>
      <c r="G159" s="4">
        <f>2</f>
        <v>2</v>
      </c>
      <c r="H159" s="8"/>
    </row>
    <row r="160" spans="1:8" x14ac:dyDescent="0.25">
      <c r="A160" s="3">
        <v>39629</v>
      </c>
      <c r="B160" s="4">
        <v>4515.8355435383965</v>
      </c>
      <c r="C160" s="4">
        <v>1787.6</v>
      </c>
      <c r="D160" s="4">
        <f>F_Udlaansgab[[#This Row],[Udlån (mia. kr.)]]/F_Udlaansgab[[#This Row],[BNP (mia. kr.)]]*100</f>
        <v>252.62002369313029</v>
      </c>
      <c r="E160" s="4">
        <v>213.17649422509257</v>
      </c>
      <c r="F160" s="4">
        <f>F_Udlaansgab[[#This Row],[Udlån/BNP (pct. af BNP)]]-F_Udlaansgab[[#This Row],[Trend]]</f>
        <v>39.443529468037724</v>
      </c>
      <c r="G160" s="4">
        <f>2</f>
        <v>2</v>
      </c>
      <c r="H160" s="8"/>
    </row>
    <row r="161" spans="1:8" x14ac:dyDescent="0.25">
      <c r="A161" s="3">
        <v>39721</v>
      </c>
      <c r="B161" s="4">
        <v>4583.9625250713725</v>
      </c>
      <c r="C161" s="4">
        <v>1809.3999999999999</v>
      </c>
      <c r="D161" s="4">
        <f>F_Udlaansgab[[#This Row],[Udlån (mia. kr.)]]/F_Udlaansgab[[#This Row],[BNP (mia. kr.)]]*100</f>
        <v>253.34157870406614</v>
      </c>
      <c r="E161" s="4">
        <v>216.65763903633092</v>
      </c>
      <c r="F161" s="4">
        <f>F_Udlaansgab[[#This Row],[Udlån/BNP (pct. af BNP)]]-F_Udlaansgab[[#This Row],[Trend]]</f>
        <v>36.683939667735217</v>
      </c>
      <c r="G161" s="4">
        <f>2</f>
        <v>2</v>
      </c>
      <c r="H161" s="8"/>
    </row>
    <row r="162" spans="1:8" x14ac:dyDescent="0.25">
      <c r="A162" s="3">
        <v>39813</v>
      </c>
      <c r="B162" s="4">
        <v>4619.0618619401466</v>
      </c>
      <c r="C162" s="4">
        <v>1809.8000000000002</v>
      </c>
      <c r="D162" s="4">
        <f>F_Udlaansgab[[#This Row],[Udlån (mia. kr.)]]/F_Udlaansgab[[#This Row],[BNP (mia. kr.)]]*100</f>
        <v>255.22498960880461</v>
      </c>
      <c r="E162" s="4">
        <v>220.10778519652342</v>
      </c>
      <c r="F162" s="4">
        <f>F_Udlaansgab[[#This Row],[Udlån/BNP (pct. af BNP)]]-F_Udlaansgab[[#This Row],[Trend]]</f>
        <v>35.117204412281183</v>
      </c>
      <c r="G162" s="4">
        <f>2</f>
        <v>2</v>
      </c>
      <c r="H162" s="8"/>
    </row>
    <row r="163" spans="1:8" x14ac:dyDescent="0.25">
      <c r="A163" s="3">
        <v>39903</v>
      </c>
      <c r="B163" s="4">
        <v>4687.9186548218058</v>
      </c>
      <c r="C163" s="4">
        <v>1798.5</v>
      </c>
      <c r="D163" s="4">
        <f>F_Udlaansgab[[#This Row],[Udlån (mia. kr.)]]/F_Udlaansgab[[#This Row],[BNP (mia. kr.)]]*100</f>
        <v>260.65713955083709</v>
      </c>
      <c r="E163" s="4">
        <v>223.72040813343037</v>
      </c>
      <c r="F163" s="4">
        <f>F_Udlaansgab[[#This Row],[Udlån/BNP (pct. af BNP)]]-F_Udlaansgab[[#This Row],[Trend]]</f>
        <v>36.936731417406719</v>
      </c>
      <c r="G163" s="4">
        <f>2</f>
        <v>2</v>
      </c>
      <c r="H163" s="8"/>
    </row>
    <row r="164" spans="1:8" x14ac:dyDescent="0.25">
      <c r="A164" s="3">
        <v>39994</v>
      </c>
      <c r="B164" s="4">
        <v>4675.1757945220979</v>
      </c>
      <c r="C164" s="4">
        <v>1768.8000000000002</v>
      </c>
      <c r="D164" s="4">
        <f>F_Udlaansgab[[#This Row],[Udlån (mia. kr.)]]/F_Udlaansgab[[#This Row],[BNP (mia. kr.)]]*100</f>
        <v>264.31342121902401</v>
      </c>
      <c r="E164" s="4">
        <v>227.3922338371986</v>
      </c>
      <c r="F164" s="4">
        <f>F_Udlaansgab[[#This Row],[Udlån/BNP (pct. af BNP)]]-F_Udlaansgab[[#This Row],[Trend]]</f>
        <v>36.921187381825405</v>
      </c>
      <c r="G164" s="4">
        <f>2</f>
        <v>2</v>
      </c>
      <c r="H164" s="8"/>
    </row>
    <row r="165" spans="1:8" x14ac:dyDescent="0.25">
      <c r="A165" s="3">
        <v>40086</v>
      </c>
      <c r="B165" s="4">
        <v>4734.9500582894434</v>
      </c>
      <c r="C165" s="4">
        <v>1743.5</v>
      </c>
      <c r="D165" s="4">
        <f>F_Udlaansgab[[#This Row],[Udlån (mia. kr.)]]/F_Udlaansgab[[#This Row],[BNP (mia. kr.)]]*100</f>
        <v>271.57729040948919</v>
      </c>
      <c r="E165" s="4">
        <v>231.31740159124493</v>
      </c>
      <c r="F165" s="4">
        <f>F_Udlaansgab[[#This Row],[Udlån/BNP (pct. af BNP)]]-F_Udlaansgab[[#This Row],[Trend]]</f>
        <v>40.259888818244264</v>
      </c>
      <c r="G165" s="4">
        <f>2</f>
        <v>2</v>
      </c>
      <c r="H165" s="8"/>
    </row>
    <row r="166" spans="1:8" x14ac:dyDescent="0.25">
      <c r="A166" s="3">
        <v>40178</v>
      </c>
      <c r="B166" s="4">
        <v>4784.4800356505511</v>
      </c>
      <c r="C166" s="4">
        <v>1729.3999999999999</v>
      </c>
      <c r="D166" s="4">
        <f>F_Udlaansgab[[#This Row],[Udlån (mia. kr.)]]/F_Udlaansgab[[#This Row],[BNP (mia. kr.)]]*100</f>
        <v>276.65548951373609</v>
      </c>
      <c r="E166" s="4">
        <v>235.36757919113089</v>
      </c>
      <c r="F166" s="4">
        <f>F_Udlaansgab[[#This Row],[Udlån/BNP (pct. af BNP)]]-F_Udlaansgab[[#This Row],[Trend]]</f>
        <v>41.2879103226052</v>
      </c>
      <c r="G166" s="4">
        <f>2</f>
        <v>2</v>
      </c>
      <c r="H166" s="8"/>
    </row>
    <row r="167" spans="1:8" x14ac:dyDescent="0.25">
      <c r="A167" s="3">
        <v>40268</v>
      </c>
      <c r="B167" s="4">
        <v>4831.3213638218222</v>
      </c>
      <c r="C167" s="4">
        <v>1739.2</v>
      </c>
      <c r="D167" s="4">
        <f>F_Udlaansgab[[#This Row],[Udlån (mia. kr.)]]/F_Udlaansgab[[#This Row],[BNP (mia. kr.)]]*100</f>
        <v>277.78986682508179</v>
      </c>
      <c r="E167" s="4">
        <v>239.32170395753764</v>
      </c>
      <c r="F167" s="4">
        <f>F_Udlaansgab[[#This Row],[Udlån/BNP (pct. af BNP)]]-F_Udlaansgab[[#This Row],[Trend]]</f>
        <v>38.468162867544152</v>
      </c>
      <c r="G167" s="4">
        <f>2</f>
        <v>2</v>
      </c>
      <c r="H167" s="8"/>
    </row>
    <row r="168" spans="1:8" x14ac:dyDescent="0.25">
      <c r="A168" s="3">
        <v>40359</v>
      </c>
      <c r="B168" s="4">
        <v>4834.3898862494407</v>
      </c>
      <c r="C168" s="4">
        <v>1765.8999999999999</v>
      </c>
      <c r="D168" s="4">
        <f>F_Udlaansgab[[#This Row],[Udlån (mia. kr.)]]/F_Udlaansgab[[#This Row],[BNP (mia. kr.)]]*100</f>
        <v>273.7635135766148</v>
      </c>
      <c r="E168" s="4">
        <v>242.89831357611655</v>
      </c>
      <c r="F168" s="4">
        <f>F_Udlaansgab[[#This Row],[Udlån/BNP (pct. af BNP)]]-F_Udlaansgab[[#This Row],[Trend]]</f>
        <v>30.865200000498248</v>
      </c>
      <c r="G168" s="4">
        <f>2</f>
        <v>2</v>
      </c>
      <c r="H168" s="8"/>
    </row>
    <row r="169" spans="1:8" x14ac:dyDescent="0.25">
      <c r="A169" s="3">
        <v>40451</v>
      </c>
      <c r="B169" s="4">
        <v>4816.0585579806302</v>
      </c>
      <c r="C169" s="4">
        <v>1791.6000000000001</v>
      </c>
      <c r="D169" s="4">
        <f>F_Udlaansgab[[#This Row],[Udlån (mia. kr.)]]/F_Udlaansgab[[#This Row],[BNP (mia. kr.)]]*100</f>
        <v>268.81327070666612</v>
      </c>
      <c r="E169" s="4">
        <v>246.05582563249126</v>
      </c>
      <c r="F169" s="4">
        <f>F_Udlaansgab[[#This Row],[Udlån/BNP (pct. af BNP)]]-F_Udlaansgab[[#This Row],[Trend]]</f>
        <v>22.757445074174854</v>
      </c>
      <c r="G169" s="4">
        <f>2</f>
        <v>2</v>
      </c>
      <c r="H169" s="8"/>
    </row>
    <row r="170" spans="1:8" x14ac:dyDescent="0.25">
      <c r="A170" s="3">
        <v>40543</v>
      </c>
      <c r="B170" s="4">
        <v>4794.1786622529798</v>
      </c>
      <c r="C170" s="4">
        <v>1812.9</v>
      </c>
      <c r="D170" s="4">
        <f>F_Udlaansgab[[#This Row],[Udlån (mia. kr.)]]/F_Udlaansgab[[#This Row],[BNP (mia. kr.)]]*100</f>
        <v>264.44804800336368</v>
      </c>
      <c r="E170" s="4">
        <v>248.83671988989096</v>
      </c>
      <c r="F170" s="4">
        <f>F_Udlaansgab[[#This Row],[Udlån/BNP (pct. af BNP)]]-F_Udlaansgab[[#This Row],[Trend]]</f>
        <v>15.611328113472723</v>
      </c>
      <c r="G170" s="4">
        <f>2</f>
        <v>2</v>
      </c>
      <c r="H170" s="8"/>
    </row>
    <row r="171" spans="1:8" x14ac:dyDescent="0.25">
      <c r="A171" s="3">
        <v>40633</v>
      </c>
      <c r="B171" s="4">
        <v>4832.4452652957707</v>
      </c>
      <c r="C171" s="4">
        <v>1831.3</v>
      </c>
      <c r="D171" s="4">
        <f>F_Udlaansgab[[#This Row],[Udlån (mia. kr.)]]/F_Udlaansgab[[#This Row],[BNP (mia. kr.)]]*100</f>
        <v>263.88059112629116</v>
      </c>
      <c r="E171" s="4">
        <v>251.45841356855559</v>
      </c>
      <c r="F171" s="4">
        <f>F_Udlaansgab[[#This Row],[Udlån/BNP (pct. af BNP)]]-F_Udlaansgab[[#This Row],[Trend]]</f>
        <v>12.42217755773558</v>
      </c>
      <c r="G171" s="4">
        <f>2</f>
        <v>2</v>
      </c>
      <c r="H171" s="8"/>
    </row>
    <row r="172" spans="1:8" x14ac:dyDescent="0.25">
      <c r="A172" s="3">
        <v>40724</v>
      </c>
      <c r="B172" s="4">
        <v>4871.6878689196146</v>
      </c>
      <c r="C172" s="4">
        <v>1842.5</v>
      </c>
      <c r="D172" s="4">
        <f>F_Udlaansgab[[#This Row],[Udlån (mia. kr.)]]/F_Udlaansgab[[#This Row],[BNP (mia. kr.)]]*100</f>
        <v>264.40639722765889</v>
      </c>
      <c r="E172" s="4">
        <v>253.98453228039256</v>
      </c>
      <c r="F172" s="4">
        <f>F_Udlaansgab[[#This Row],[Udlån/BNP (pct. af BNP)]]-F_Udlaansgab[[#This Row],[Trend]]</f>
        <v>10.421864947266329</v>
      </c>
      <c r="G172" s="4">
        <f>2</f>
        <v>2</v>
      </c>
      <c r="H172" s="8"/>
    </row>
    <row r="173" spans="1:8" x14ac:dyDescent="0.25">
      <c r="A173" s="3">
        <v>40816</v>
      </c>
      <c r="B173" s="4">
        <v>4995.6200198004581</v>
      </c>
      <c r="C173" s="4">
        <v>1842.5</v>
      </c>
      <c r="D173" s="4">
        <f>F_Udlaansgab[[#This Row],[Udlån (mia. kr.)]]/F_Udlaansgab[[#This Row],[BNP (mia. kr.)]]*100</f>
        <v>271.1327012103369</v>
      </c>
      <c r="E173" s="4">
        <v>256.7564760404145</v>
      </c>
      <c r="F173" s="4">
        <f>F_Udlaansgab[[#This Row],[Udlån/BNP (pct. af BNP)]]-F_Udlaansgab[[#This Row],[Trend]]</f>
        <v>14.376225169922407</v>
      </c>
      <c r="G173" s="4">
        <f>2</f>
        <v>2</v>
      </c>
      <c r="H173" s="8"/>
    </row>
    <row r="174" spans="1:8" x14ac:dyDescent="0.25">
      <c r="A174" s="3">
        <v>40908</v>
      </c>
      <c r="B174" s="4">
        <v>5050.7977852302283</v>
      </c>
      <c r="C174" s="4">
        <v>1848.5</v>
      </c>
      <c r="D174" s="4">
        <f>F_Udlaansgab[[#This Row],[Udlån (mia. kr.)]]/F_Udlaansgab[[#This Row],[BNP (mia. kr.)]]*100</f>
        <v>273.23764053179491</v>
      </c>
      <c r="E174" s="4">
        <v>259.51402770281675</v>
      </c>
      <c r="F174" s="4">
        <f>F_Udlaansgab[[#This Row],[Udlån/BNP (pct. af BNP)]]-F_Udlaansgab[[#This Row],[Trend]]</f>
        <v>13.723612828978162</v>
      </c>
      <c r="G174" s="4">
        <f>2</f>
        <v>2</v>
      </c>
      <c r="H174" s="8"/>
    </row>
    <row r="175" spans="1:8" x14ac:dyDescent="0.25">
      <c r="A175" s="3">
        <v>40999</v>
      </c>
      <c r="B175" s="4">
        <v>5118.1894601834174</v>
      </c>
      <c r="C175" s="4">
        <v>1854.9</v>
      </c>
      <c r="D175" s="4">
        <f>F_Udlaansgab[[#This Row],[Udlån (mia. kr.)]]/F_Udlaansgab[[#This Row],[BNP (mia. kr.)]]*100</f>
        <v>275.92805327421519</v>
      </c>
      <c r="E175" s="4">
        <v>262.2890028686723</v>
      </c>
      <c r="F175" s="4">
        <f>F_Udlaansgab[[#This Row],[Udlån/BNP (pct. af BNP)]]-F_Udlaansgab[[#This Row],[Trend]]</f>
        <v>13.639050405542889</v>
      </c>
      <c r="G175" s="4">
        <f>2</f>
        <v>2</v>
      </c>
      <c r="H175" s="8"/>
    </row>
    <row r="176" spans="1:8" x14ac:dyDescent="0.25">
      <c r="A176" s="3">
        <v>41090</v>
      </c>
      <c r="B176" s="4">
        <v>5148.4512281000116</v>
      </c>
      <c r="C176" s="4">
        <v>1865.2</v>
      </c>
      <c r="D176" s="4">
        <f>F_Udlaansgab[[#This Row],[Udlån (mia. kr.)]]/F_Udlaansgab[[#This Row],[BNP (mia. kr.)]]*100</f>
        <v>276.02676539245181</v>
      </c>
      <c r="E176" s="4">
        <v>264.93852668016524</v>
      </c>
      <c r="F176" s="4">
        <f>F_Udlaansgab[[#This Row],[Udlån/BNP (pct. af BNP)]]-F_Udlaansgab[[#This Row],[Trend]]</f>
        <v>11.088238712286568</v>
      </c>
      <c r="G176" s="4">
        <f>2</f>
        <v>2</v>
      </c>
      <c r="H176" s="8"/>
    </row>
    <row r="177" spans="1:8" x14ac:dyDescent="0.25">
      <c r="A177" s="3">
        <v>41182</v>
      </c>
      <c r="B177" s="4">
        <v>5131.7054771890826</v>
      </c>
      <c r="C177" s="4">
        <v>1881.7</v>
      </c>
      <c r="D177" s="4">
        <f>F_Udlaansgab[[#This Row],[Udlån (mia. kr.)]]/F_Udlaansgab[[#This Row],[BNP (mia. kr.)]]*100</f>
        <v>272.71645199495572</v>
      </c>
      <c r="E177" s="4">
        <v>267.27904005457629</v>
      </c>
      <c r="F177" s="4">
        <f>F_Udlaansgab[[#This Row],[Udlån/BNP (pct. af BNP)]]-F_Udlaansgab[[#This Row],[Trend]]</f>
        <v>5.4374119403794339</v>
      </c>
      <c r="G177" s="4">
        <f>2</f>
        <v>2</v>
      </c>
      <c r="H177" s="8"/>
    </row>
    <row r="178" spans="1:8" x14ac:dyDescent="0.25">
      <c r="A178" s="3">
        <v>41274</v>
      </c>
      <c r="B178" s="4">
        <v>5216.3059276002441</v>
      </c>
      <c r="C178" s="4">
        <v>1893</v>
      </c>
      <c r="D178" s="4">
        <f>F_Udlaansgab[[#This Row],[Udlån (mia. kr.)]]/F_Udlaansgab[[#This Row],[BNP (mia. kr.)]]*100</f>
        <v>275.55762956155542</v>
      </c>
      <c r="E178" s="4">
        <v>269.65530156123327</v>
      </c>
      <c r="F178" s="4">
        <f>F_Udlaansgab[[#This Row],[Udlån/BNP (pct. af BNP)]]-F_Udlaansgab[[#This Row],[Trend]]</f>
        <v>5.902328000322143</v>
      </c>
      <c r="G178" s="4">
        <f>2</f>
        <v>2</v>
      </c>
      <c r="H178" s="8"/>
    </row>
    <row r="179" spans="1:8" x14ac:dyDescent="0.25">
      <c r="A179" s="3">
        <v>41364</v>
      </c>
      <c r="B179" s="4">
        <v>5201.8869584249569</v>
      </c>
      <c r="C179" s="4">
        <v>1901.5</v>
      </c>
      <c r="D179" s="4">
        <f>F_Udlaansgab[[#This Row],[Udlån (mia. kr.)]]/F_Udlaansgab[[#This Row],[BNP (mia. kr.)]]*100</f>
        <v>273.56754974625068</v>
      </c>
      <c r="E179" s="4">
        <v>271.80176687987665</v>
      </c>
      <c r="F179" s="4">
        <f>F_Udlaansgab[[#This Row],[Udlån/BNP (pct. af BNP)]]-F_Udlaansgab[[#This Row],[Trend]]</f>
        <v>1.7657828663740247</v>
      </c>
      <c r="G179" s="4">
        <f>2</f>
        <v>2</v>
      </c>
      <c r="H179" s="8"/>
    </row>
    <row r="180" spans="1:8" x14ac:dyDescent="0.25">
      <c r="A180" s="3">
        <v>41455</v>
      </c>
      <c r="B180" s="4">
        <v>5179.6773512341351</v>
      </c>
      <c r="C180" s="4">
        <v>1913.2999999999997</v>
      </c>
      <c r="D180" s="4">
        <f>F_Udlaansgab[[#This Row],[Udlån (mia. kr.)]]/F_Udlaansgab[[#This Row],[BNP (mia. kr.)]]*100</f>
        <v>270.71956050980697</v>
      </c>
      <c r="E180" s="4">
        <v>273.67772032631945</v>
      </c>
      <c r="F180" s="4">
        <f>F_Udlaansgab[[#This Row],[Udlån/BNP (pct. af BNP)]]-F_Udlaansgab[[#This Row],[Trend]]</f>
        <v>-2.9581598165124774</v>
      </c>
      <c r="G180" s="4">
        <f>2</f>
        <v>2</v>
      </c>
      <c r="H180" s="8"/>
    </row>
    <row r="181" spans="1:8" x14ac:dyDescent="0.25">
      <c r="A181" s="3">
        <v>41547</v>
      </c>
      <c r="B181" s="4">
        <v>5178.3706086082784</v>
      </c>
      <c r="C181" s="4">
        <v>1923.8999999999999</v>
      </c>
      <c r="D181" s="4">
        <f>F_Udlaansgab[[#This Row],[Udlån (mia. kr.)]]/F_Udlaansgab[[#This Row],[BNP (mia. kr.)]]*100</f>
        <v>269.16007113718376</v>
      </c>
      <c r="E181" s="4">
        <v>275.36119129675131</v>
      </c>
      <c r="F181" s="4">
        <f>F_Udlaansgab[[#This Row],[Udlån/BNP (pct. af BNP)]]-F_Udlaansgab[[#This Row],[Trend]]</f>
        <v>-6.2011201595675516</v>
      </c>
      <c r="G181" s="4">
        <f>2</f>
        <v>2</v>
      </c>
      <c r="H181" s="8"/>
    </row>
    <row r="182" spans="1:8" x14ac:dyDescent="0.25">
      <c r="A182" s="3">
        <v>41639</v>
      </c>
      <c r="B182" s="4">
        <v>5075.3924830033166</v>
      </c>
      <c r="C182" s="4">
        <v>1935.5</v>
      </c>
      <c r="D182" s="4">
        <f>F_Udlaansgab[[#This Row],[Udlån (mia. kr.)]]/F_Udlaansgab[[#This Row],[BNP (mia. kr.)]]*100</f>
        <v>262.22642640161797</v>
      </c>
      <c r="E182" s="4">
        <v>276.56374000344323</v>
      </c>
      <c r="F182" s="4">
        <f>F_Udlaansgab[[#This Row],[Udlån/BNP (pct. af BNP)]]-F_Udlaansgab[[#This Row],[Trend]]</f>
        <v>-14.337313601825258</v>
      </c>
      <c r="G182" s="4">
        <f>2</f>
        <v>2</v>
      </c>
      <c r="H182" s="8"/>
    </row>
    <row r="183" spans="1:8" x14ac:dyDescent="0.25">
      <c r="A183" s="3">
        <v>41729</v>
      </c>
      <c r="B183" s="4">
        <v>5105.7567703127697</v>
      </c>
      <c r="C183" s="4">
        <v>1950.7</v>
      </c>
      <c r="D183" s="4">
        <f>F_Udlaansgab[[#This Row],[Udlån (mia. kr.)]]/F_Udlaansgab[[#This Row],[BNP (mia. kr.)]]*100</f>
        <v>261.73972267969293</v>
      </c>
      <c r="E183" s="4">
        <v>277.65184527889272</v>
      </c>
      <c r="F183" s="4">
        <f>F_Udlaansgab[[#This Row],[Udlån/BNP (pct. af BNP)]]-F_Udlaansgab[[#This Row],[Trend]]</f>
        <v>-15.91212259919979</v>
      </c>
      <c r="G183" s="4">
        <f>2</f>
        <v>2</v>
      </c>
      <c r="H183" s="8"/>
    </row>
    <row r="184" spans="1:8" x14ac:dyDescent="0.25">
      <c r="A184" s="3">
        <v>41820</v>
      </c>
      <c r="B184" s="4">
        <v>5079.8506087614642</v>
      </c>
      <c r="C184" s="4">
        <v>1957</v>
      </c>
      <c r="D184" s="4">
        <f>F_Udlaansgab[[#This Row],[Udlån (mia. kr.)]]/F_Udlaansgab[[#This Row],[BNP (mia. kr.)]]*100</f>
        <v>259.57335762705486</v>
      </c>
      <c r="E184" s="4">
        <v>278.5374673847316</v>
      </c>
      <c r="F184" s="4">
        <f>F_Udlaansgab[[#This Row],[Udlån/BNP (pct. af BNP)]]-F_Udlaansgab[[#This Row],[Trend]]</f>
        <v>-18.964109757676738</v>
      </c>
      <c r="G184" s="4">
        <f>2</f>
        <v>2</v>
      </c>
      <c r="H184" s="8"/>
    </row>
    <row r="185" spans="1:8" x14ac:dyDescent="0.25">
      <c r="A185" s="3">
        <v>41912</v>
      </c>
      <c r="B185" s="4">
        <v>5218.4816541864802</v>
      </c>
      <c r="C185" s="4">
        <v>1966.3999999999999</v>
      </c>
      <c r="D185" s="4">
        <f>F_Udlaansgab[[#This Row],[Udlån (mia. kr.)]]/F_Udlaansgab[[#This Row],[BNP (mia. kr.)]]*100</f>
        <v>265.3825088581408</v>
      </c>
      <c r="E185" s="4">
        <v>279.66326739940081</v>
      </c>
      <c r="F185" s="4">
        <f>F_Udlaansgab[[#This Row],[Udlån/BNP (pct. af BNP)]]-F_Udlaansgab[[#This Row],[Trend]]</f>
        <v>-14.280758541260013</v>
      </c>
      <c r="G185" s="4">
        <f>2</f>
        <v>2</v>
      </c>
      <c r="H185" s="8"/>
    </row>
    <row r="186" spans="1:8" x14ac:dyDescent="0.25">
      <c r="A186" s="3">
        <v>42004</v>
      </c>
      <c r="B186" s="4">
        <v>5239.7266472005067</v>
      </c>
      <c r="C186" s="4">
        <v>1980.3000000000002</v>
      </c>
      <c r="D186" s="4">
        <f>F_Udlaansgab[[#This Row],[Udlån (mia. kr.)]]/F_Udlaansgab[[#This Row],[BNP (mia. kr.)]]*100</f>
        <v>264.59256916631347</v>
      </c>
      <c r="E186" s="4">
        <v>280.66232681102019</v>
      </c>
      <c r="F186" s="4">
        <f>F_Udlaansgab[[#This Row],[Udlån/BNP (pct. af BNP)]]-F_Udlaansgab[[#This Row],[Trend]]</f>
        <v>-16.069757644706726</v>
      </c>
      <c r="G186" s="4">
        <f>2</f>
        <v>2</v>
      </c>
      <c r="H186" s="8"/>
    </row>
    <row r="187" spans="1:8" x14ac:dyDescent="0.25">
      <c r="A187" s="3">
        <v>42094</v>
      </c>
      <c r="B187" s="4">
        <v>5287.4937607478132</v>
      </c>
      <c r="C187" s="4">
        <v>1992.9</v>
      </c>
      <c r="D187" s="4">
        <f>F_Udlaansgab[[#This Row],[Udlån (mia. kr.)]]/F_Udlaansgab[[#This Row],[BNP (mia. kr.)]]*100</f>
        <v>265.31656183189386</v>
      </c>
      <c r="E187" s="4">
        <v>281.62164238897179</v>
      </c>
      <c r="F187" s="4">
        <f>F_Udlaansgab[[#This Row],[Udlån/BNP (pct. af BNP)]]-F_Udlaansgab[[#This Row],[Trend]]</f>
        <v>-16.305080557077929</v>
      </c>
      <c r="G187" s="4">
        <f>2</f>
        <v>2</v>
      </c>
      <c r="H187" s="8"/>
    </row>
    <row r="188" spans="1:8" x14ac:dyDescent="0.25">
      <c r="A188" s="3">
        <v>42185</v>
      </c>
      <c r="B188" s="4">
        <v>5270.3396168153795</v>
      </c>
      <c r="C188" s="4">
        <v>2009.9</v>
      </c>
      <c r="D188" s="4">
        <f>F_Udlaansgab[[#This Row],[Udlån (mia. kr.)]]/F_Udlaansgab[[#This Row],[BNP (mia. kr.)]]*100</f>
        <v>262.2189968065764</v>
      </c>
      <c r="E188" s="4">
        <v>282.33399087147592</v>
      </c>
      <c r="F188" s="4">
        <f>F_Udlaansgab[[#This Row],[Udlån/BNP (pct. af BNP)]]-F_Udlaansgab[[#This Row],[Trend]]</f>
        <v>-20.11499406489952</v>
      </c>
      <c r="G188" s="4">
        <f>2</f>
        <v>2</v>
      </c>
      <c r="H188" s="8"/>
    </row>
    <row r="189" spans="1:8" x14ac:dyDescent="0.25">
      <c r="A189" s="3">
        <v>42277</v>
      </c>
      <c r="B189" s="4">
        <v>5357.9540767157114</v>
      </c>
      <c r="C189" s="4">
        <v>2020.1999999999998</v>
      </c>
      <c r="D189" s="4">
        <f>F_Udlaansgab[[#This Row],[Udlån (mia. kr.)]]/F_Udlaansgab[[#This Row],[BNP (mia. kr.)]]*100</f>
        <v>265.21899201641975</v>
      </c>
      <c r="E189" s="4">
        <v>283.14055533367434</v>
      </c>
      <c r="F189" s="4">
        <f>F_Udlaansgab[[#This Row],[Udlån/BNP (pct. af BNP)]]-F_Udlaansgab[[#This Row],[Trend]]</f>
        <v>-17.921563317254595</v>
      </c>
      <c r="G189" s="4">
        <f>2</f>
        <v>2</v>
      </c>
      <c r="H189" s="8"/>
    </row>
    <row r="190" spans="1:8" x14ac:dyDescent="0.25">
      <c r="A190" s="3">
        <v>42369</v>
      </c>
      <c r="B190" s="4">
        <v>5354.742288538806</v>
      </c>
      <c r="C190" s="4">
        <v>2030.1999999999998</v>
      </c>
      <c r="D190" s="4">
        <f>F_Udlaansgab[[#This Row],[Udlån (mia. kr.)]]/F_Udlaansgab[[#This Row],[BNP (mia. kr.)]]*100</f>
        <v>263.75442264500083</v>
      </c>
      <c r="E190" s="4">
        <v>283.79535056732811</v>
      </c>
      <c r="F190" s="4">
        <f>F_Udlaansgab[[#This Row],[Udlån/BNP (pct. af BNP)]]-F_Udlaansgab[[#This Row],[Trend]]</f>
        <v>-20.040927922327285</v>
      </c>
      <c r="G190" s="4">
        <f>2</f>
        <v>2</v>
      </c>
      <c r="H190" s="8"/>
    </row>
    <row r="191" spans="1:8" x14ac:dyDescent="0.25">
      <c r="A191" s="3">
        <v>42460</v>
      </c>
      <c r="B191" s="4">
        <v>5371.2196133803964</v>
      </c>
      <c r="C191" s="4">
        <v>2040.1999999999998</v>
      </c>
      <c r="D191" s="4">
        <f>F_Udlaansgab[[#This Row],[Udlån (mia. kr.)]]/F_Udlaansgab[[#This Row],[BNP (mia. kr.)]]*100</f>
        <v>263.26926837468858</v>
      </c>
      <c r="E191" s="4">
        <v>284.3569932901101</v>
      </c>
      <c r="F191" s="4">
        <f>F_Udlaansgab[[#This Row],[Udlån/BNP (pct. af BNP)]]-F_Udlaansgab[[#This Row],[Trend]]</f>
        <v>-21.087724915421518</v>
      </c>
      <c r="G191" s="4">
        <f>2</f>
        <v>2</v>
      </c>
      <c r="H191" s="8"/>
    </row>
    <row r="192" spans="1:8" x14ac:dyDescent="0.25">
      <c r="A192" s="3">
        <v>42551</v>
      </c>
      <c r="B192" s="4">
        <v>5434.329648999088</v>
      </c>
      <c r="C192" s="4">
        <v>2059.9</v>
      </c>
      <c r="D192" s="4">
        <f>F_Udlaansgab[[#This Row],[Udlån (mia. kr.)]]/F_Udlaansgab[[#This Row],[BNP (mia. kr.)]]*100</f>
        <v>263.81521670950474</v>
      </c>
      <c r="E192" s="4">
        <v>284.88536804110731</v>
      </c>
      <c r="F192" s="4">
        <f>F_Udlaansgab[[#This Row],[Udlån/BNP (pct. af BNP)]]-F_Udlaansgab[[#This Row],[Trend]]</f>
        <v>-21.070151331602574</v>
      </c>
      <c r="G192" s="4">
        <f>2</f>
        <v>2</v>
      </c>
      <c r="H192" s="8"/>
    </row>
    <row r="193" spans="1:8" x14ac:dyDescent="0.25">
      <c r="A193" s="3">
        <v>42643</v>
      </c>
      <c r="B193" s="4">
        <v>5520.4205635372309</v>
      </c>
      <c r="C193" s="4">
        <v>2076.3000000000002</v>
      </c>
      <c r="D193" s="4">
        <f>F_Udlaansgab[[#This Row],[Udlån (mia. kr.)]]/F_Udlaansgab[[#This Row],[BNP (mia. kr.)]]*100</f>
        <v>265.87779047041516</v>
      </c>
      <c r="E193" s="4">
        <v>285.46527425218653</v>
      </c>
      <c r="F193" s="4">
        <f>F_Udlaansgab[[#This Row],[Udlån/BNP (pct. af BNP)]]-F_Udlaansgab[[#This Row],[Trend]]</f>
        <v>-19.587483781771368</v>
      </c>
      <c r="G193" s="4">
        <f>2</f>
        <v>2</v>
      </c>
      <c r="H193" s="8"/>
    </row>
    <row r="194" spans="1:8" x14ac:dyDescent="0.25">
      <c r="A194" s="3">
        <v>42735</v>
      </c>
      <c r="B194" s="4">
        <v>5489.4073545976908</v>
      </c>
      <c r="C194" s="4">
        <v>2101.5</v>
      </c>
      <c r="D194" s="4">
        <f>F_Udlaansgab[[#This Row],[Udlån (mia. kr.)]]/F_Udlaansgab[[#This Row],[BNP (mia. kr.)]]*100</f>
        <v>261.21376895539805</v>
      </c>
      <c r="E194" s="4">
        <v>285.72825948106265</v>
      </c>
      <c r="F194" s="4">
        <f>F_Udlaansgab[[#This Row],[Udlån/BNP (pct. af BNP)]]-F_Udlaansgab[[#This Row],[Trend]]</f>
        <v>-24.514490525664598</v>
      </c>
      <c r="G194" s="4">
        <f>2</f>
        <v>2</v>
      </c>
      <c r="H194" s="8"/>
    </row>
    <row r="195" spans="1:8" x14ac:dyDescent="0.25">
      <c r="A195" s="3">
        <v>42825</v>
      </c>
      <c r="B195" s="4">
        <v>5485.6139999999996</v>
      </c>
      <c r="C195" s="4">
        <v>2126.8999999999996</v>
      </c>
      <c r="D195" s="4">
        <f>F_Udlaansgab[[#This Row],[Udlån (mia. kr.)]]/F_Udlaansgab[[#This Row],[BNP (mia. kr.)]]*100</f>
        <v>257.91593398843389</v>
      </c>
      <c r="E195" s="4">
        <v>285.75881104209122</v>
      </c>
      <c r="F195" s="4">
        <f>F_Udlaansgab[[#This Row],[Udlån/BNP (pct. af BNP)]]-F_Udlaansgab[[#This Row],[Trend]]</f>
        <v>-27.842877053657332</v>
      </c>
      <c r="G195" s="4">
        <f>2</f>
        <v>2</v>
      </c>
      <c r="H195" s="8"/>
    </row>
    <row r="196" spans="1:8" x14ac:dyDescent="0.25">
      <c r="A196" s="3">
        <v>42916</v>
      </c>
      <c r="B196" s="4">
        <v>5499.0769999999993</v>
      </c>
      <c r="C196" s="4">
        <v>2152.1</v>
      </c>
      <c r="D196" s="4">
        <f>F_Udlaansgab[[#This Row],[Udlån (mia. kr.)]]/F_Udlaansgab[[#This Row],[BNP (mia. kr.)]]*100</f>
        <v>255.5214441708099</v>
      </c>
      <c r="E196" s="4">
        <v>285.61393551993262</v>
      </c>
      <c r="F196" s="4">
        <f>F_Udlaansgab[[#This Row],[Udlån/BNP (pct. af BNP)]]-F_Udlaansgab[[#This Row],[Trend]]</f>
        <v>-30.092491349122724</v>
      </c>
      <c r="G196" s="4">
        <f>2</f>
        <v>2</v>
      </c>
      <c r="H196" s="8"/>
    </row>
    <row r="197" spans="1:8" x14ac:dyDescent="0.25">
      <c r="A197" s="3">
        <v>43008</v>
      </c>
      <c r="B197" s="4">
        <v>5472.8719999999994</v>
      </c>
      <c r="C197" s="4">
        <v>2172.4</v>
      </c>
      <c r="D197" s="4">
        <f>F_Udlaansgab[[#This Row],[Udlån (mia. kr.)]]/F_Udlaansgab[[#This Row],[BNP (mia. kr.)]]*100</f>
        <v>251.92745350764127</v>
      </c>
      <c r="E197" s="4">
        <v>285.23416644137023</v>
      </c>
      <c r="F197" s="4">
        <f>F_Udlaansgab[[#This Row],[Udlån/BNP (pct. af BNP)]]-F_Udlaansgab[[#This Row],[Trend]]</f>
        <v>-33.30671293372896</v>
      </c>
      <c r="G197" s="4">
        <f>2</f>
        <v>2</v>
      </c>
      <c r="H197" s="8"/>
    </row>
    <row r="198" spans="1:8" x14ac:dyDescent="0.25">
      <c r="A198" s="3">
        <v>43100</v>
      </c>
      <c r="B198" s="4">
        <v>5519.7559999999994</v>
      </c>
      <c r="C198" s="4">
        <v>2189.6</v>
      </c>
      <c r="D198" s="4">
        <f>F_Udlaansgab[[#This Row],[Udlån (mia. kr.)]]/F_Udlaansgab[[#This Row],[BNP (mia. kr.)]]*100</f>
        <v>252.08969674826452</v>
      </c>
      <c r="E198" s="4">
        <v>284.83285151675869</v>
      </c>
      <c r="F198" s="4">
        <f>F_Udlaansgab[[#This Row],[Udlån/BNP (pct. af BNP)]]-F_Udlaansgab[[#This Row],[Trend]]</f>
        <v>-32.743154768494179</v>
      </c>
      <c r="G198" s="4">
        <f>2</f>
        <v>2</v>
      </c>
      <c r="H198" s="8"/>
    </row>
    <row r="199" spans="1:8" x14ac:dyDescent="0.25">
      <c r="A199" s="3">
        <v>43190</v>
      </c>
      <c r="B199" s="4">
        <v>5551.7440000000006</v>
      </c>
      <c r="C199" s="4">
        <v>2197.6</v>
      </c>
      <c r="D199" s="4">
        <f>F_Udlaansgab[[#This Row],[Udlån (mia. kr.)]]/F_Udlaansgab[[#This Row],[BNP (mia. kr.)]]*100</f>
        <v>252.62759373862397</v>
      </c>
      <c r="E199" s="4">
        <v>284.43258010552898</v>
      </c>
      <c r="F199" s="4">
        <f>F_Udlaansgab[[#This Row],[Udlån/BNP (pct. af BNP)]]-F_Udlaansgab[[#This Row],[Trend]]</f>
        <v>-31.804986366905013</v>
      </c>
      <c r="G199" s="4">
        <f>2</f>
        <v>2</v>
      </c>
      <c r="H199" s="8"/>
    </row>
    <row r="200" spans="1:8" x14ac:dyDescent="0.25">
      <c r="A200" s="3">
        <v>43281</v>
      </c>
      <c r="B200" s="4">
        <v>5620.61</v>
      </c>
      <c r="C200" s="4">
        <v>2208.4</v>
      </c>
      <c r="D200" s="4">
        <f>F_Udlaansgab[[#This Row],[Udlån (mia. kr.)]]/F_Udlaansgab[[#This Row],[BNP (mia. kr.)]]*100</f>
        <v>254.51050534323491</v>
      </c>
      <c r="E200" s="4">
        <v>284.10829772551824</v>
      </c>
      <c r="F200" s="4">
        <f>F_Udlaansgab[[#This Row],[Udlån/BNP (pct. af BNP)]]-F_Udlaansgab[[#This Row],[Trend]]</f>
        <v>-29.59779238228333</v>
      </c>
      <c r="G200" s="4">
        <f>2</f>
        <v>2</v>
      </c>
      <c r="H200" s="8"/>
    </row>
    <row r="201" spans="1:8" x14ac:dyDescent="0.25">
      <c r="A201" s="3">
        <v>43373</v>
      </c>
      <c r="B201" s="4">
        <v>5655.8040000000001</v>
      </c>
      <c r="C201" s="4">
        <v>2226.3999999999996</v>
      </c>
      <c r="D201" s="4">
        <f>F_Udlaansgab[[#This Row],[Udlån (mia. kr.)]]/F_Udlaansgab[[#This Row],[BNP (mia. kr.)]]*100</f>
        <v>254.03359683794471</v>
      </c>
      <c r="E201" s="4">
        <v>283.73017734070874</v>
      </c>
      <c r="F201" s="4">
        <f>F_Udlaansgab[[#This Row],[Udlån/BNP (pct. af BNP)]]-F_Udlaansgab[[#This Row],[Trend]]</f>
        <v>-29.696580502764022</v>
      </c>
      <c r="G201" s="4">
        <f>2</f>
        <v>2</v>
      </c>
      <c r="H201" s="8"/>
    </row>
    <row r="202" spans="1:8" x14ac:dyDescent="0.25">
      <c r="A202" s="3">
        <v>43465</v>
      </c>
      <c r="B202" s="4">
        <v>5656.7139999999999</v>
      </c>
      <c r="C202" s="4">
        <v>2243.6000000000004</v>
      </c>
      <c r="D202" s="4">
        <f>F_Udlaansgab[[#This Row],[Udlån (mia. kr.)]]/F_Udlaansgab[[#This Row],[BNP (mia. kr.)]]*100</f>
        <v>252.12667142093062</v>
      </c>
      <c r="E202" s="4">
        <v>283.22280211584081</v>
      </c>
      <c r="F202" s="4">
        <f>F_Udlaansgab[[#This Row],[Udlån/BNP (pct. af BNP)]]-F_Udlaansgab[[#This Row],[Trend]]</f>
        <v>-31.096130694910187</v>
      </c>
      <c r="G202" s="4">
        <f>2</f>
        <v>2</v>
      </c>
      <c r="H202" s="8"/>
    </row>
    <row r="203" spans="1:8" x14ac:dyDescent="0.25">
      <c r="A203" s="3">
        <v>43555</v>
      </c>
      <c r="B203" s="4">
        <v>5784.5969999999998</v>
      </c>
      <c r="C203" s="4">
        <v>2259.5</v>
      </c>
      <c r="D203" s="4">
        <f>F_Udlaansgab[[#This Row],[Udlån (mia. kr.)]]/F_Udlaansgab[[#This Row],[BNP (mia. kr.)]]*100</f>
        <v>256.01225934941357</v>
      </c>
      <c r="E203" s="4">
        <v>282.90788682472828</v>
      </c>
      <c r="F203" s="4">
        <f>F_Udlaansgab[[#This Row],[Udlån/BNP (pct. af BNP)]]-F_Udlaansgab[[#This Row],[Trend]]</f>
        <v>-26.895627475314711</v>
      </c>
      <c r="G203" s="4">
        <f>2</f>
        <v>2</v>
      </c>
      <c r="H203" s="8"/>
    </row>
    <row r="204" spans="1:8" x14ac:dyDescent="0.25">
      <c r="A204" s="3">
        <v>43646</v>
      </c>
      <c r="B204" s="4">
        <v>5874.9940000000006</v>
      </c>
      <c r="C204" s="4">
        <v>2273</v>
      </c>
      <c r="D204" s="4">
        <f>F_Udlaansgab[[#This Row],[Udlån (mia. kr.)]]/F_Udlaansgab[[#This Row],[BNP (mia. kr.)]]*100</f>
        <v>258.46871975362961</v>
      </c>
      <c r="E204" s="4">
        <v>282.70320047512104</v>
      </c>
      <c r="F204" s="4">
        <f>F_Udlaansgab[[#This Row],[Udlån/BNP (pct. af BNP)]]-F_Udlaansgab[[#This Row],[Trend]]</f>
        <v>-24.234480721491423</v>
      </c>
      <c r="G204" s="4">
        <f>2</f>
        <v>2</v>
      </c>
      <c r="H204" s="8"/>
    </row>
    <row r="205" spans="1:8" x14ac:dyDescent="0.25">
      <c r="A205" s="3">
        <v>43738</v>
      </c>
      <c r="B205" s="4">
        <v>5973.9629999999997</v>
      </c>
      <c r="C205" s="4">
        <v>2287.8000000000002</v>
      </c>
      <c r="D205" s="4">
        <f>F_Udlaansgab[[#This Row],[Udlån (mia. kr.)]]/F_Udlaansgab[[#This Row],[BNP (mia. kr.)]]*100</f>
        <v>261.12260687122995</v>
      </c>
      <c r="E205" s="4">
        <v>282.61760082019151</v>
      </c>
      <c r="F205" s="4">
        <f>F_Udlaansgab[[#This Row],[Udlån/BNP (pct. af BNP)]]-F_Udlaansgab[[#This Row],[Trend]]</f>
        <v>-21.494993948961564</v>
      </c>
      <c r="G205" s="4">
        <f>2</f>
        <v>2</v>
      </c>
      <c r="H205" s="8"/>
    </row>
    <row r="206" spans="1:8" x14ac:dyDescent="0.25">
      <c r="A206" s="3">
        <v>43830</v>
      </c>
      <c r="B206" s="4">
        <v>6045.75</v>
      </c>
      <c r="C206" s="4">
        <v>2303.5</v>
      </c>
      <c r="D206" s="4">
        <f>F_Udlaansgab[[#This Row],[Udlån (mia. kr.)]]/F_Udlaansgab[[#This Row],[BNP (mia. kr.)]]*100</f>
        <v>262.4593010635989</v>
      </c>
      <c r="E206" s="4">
        <v>282.57674763903623</v>
      </c>
      <c r="F206" s="4">
        <f>F_Udlaansgab[[#This Row],[Udlån/BNP (pct. af BNP)]]-F_Udlaansgab[[#This Row],[Trend]]</f>
        <v>-20.117446575437327</v>
      </c>
      <c r="G206" s="4">
        <f>2</f>
        <v>2</v>
      </c>
      <c r="H206" s="8"/>
    </row>
    <row r="207" spans="1:8" x14ac:dyDescent="0.25">
      <c r="A207" s="3">
        <v>43921</v>
      </c>
      <c r="B207" s="4">
        <v>5750.1469999999999</v>
      </c>
      <c r="C207" s="4">
        <v>2321.9</v>
      </c>
      <c r="D207" s="4">
        <f>F_Udlaansgab[[#This Row],[Udlån (mia. kr.)]]/F_Udlaansgab[[#This Row],[BNP (mia. kr.)]]*100</f>
        <v>247.64834833541497</v>
      </c>
      <c r="E207" s="4">
        <v>281.69720617536444</v>
      </c>
      <c r="F207" s="4">
        <f>F_Udlaansgab[[#This Row],[Udlån/BNP (pct. af BNP)]]-F_Udlaansgab[[#This Row],[Trend]]</f>
        <v>-34.048857839949477</v>
      </c>
      <c r="G207" s="4">
        <f>2</f>
        <v>2</v>
      </c>
      <c r="H207" s="8"/>
    </row>
    <row r="208" spans="1:8" x14ac:dyDescent="0.25">
      <c r="A208" s="3">
        <v>44012</v>
      </c>
      <c r="B208" s="4">
        <v>5783.5910000000003</v>
      </c>
      <c r="C208" s="4">
        <v>2297.9</v>
      </c>
      <c r="D208" s="4">
        <f>F_Udlaansgab[[#This Row],[Udlån (mia. kr.)]]/F_Udlaansgab[[#This Row],[BNP (mia. kr.)]]*100</f>
        <v>251.69028243178553</v>
      </c>
      <c r="E208" s="4">
        <v>281.03448085608068</v>
      </c>
      <c r="F208" s="4">
        <f>F_Udlaansgab[[#This Row],[Udlån/BNP (pct. af BNP)]]-F_Udlaansgab[[#This Row],[Trend]]</f>
        <v>-29.344198424295143</v>
      </c>
      <c r="G208" s="4">
        <f>2</f>
        <v>2</v>
      </c>
      <c r="H208" s="8"/>
    </row>
    <row r="209" spans="1:8" x14ac:dyDescent="0.25">
      <c r="A209" s="3">
        <v>44104</v>
      </c>
      <c r="B209" s="4">
        <v>5485.2729999999992</v>
      </c>
      <c r="C209" s="4">
        <v>2307.9</v>
      </c>
      <c r="D209" s="4">
        <f>F_Udlaansgab[[#This Row],[Udlån (mia. kr.)]]/F_Udlaansgab[[#This Row],[BNP (mia. kr.)]]*100</f>
        <v>237.67377269379085</v>
      </c>
      <c r="E209" s="4">
        <v>279.59634947447307</v>
      </c>
      <c r="F209" s="4">
        <f>F_Udlaansgab[[#This Row],[Udlån/BNP (pct. af BNP)]]-F_Udlaansgab[[#This Row],[Trend]]</f>
        <v>-41.92257678068222</v>
      </c>
      <c r="G209" s="4">
        <f>2</f>
        <v>2</v>
      </c>
      <c r="H209" s="8"/>
    </row>
    <row r="210" spans="1:8" x14ac:dyDescent="0.25">
      <c r="A210" s="3">
        <v>44196</v>
      </c>
      <c r="B210" s="4">
        <v>5540.5320000000002</v>
      </c>
      <c r="C210" s="4">
        <v>2326.6</v>
      </c>
      <c r="D210" s="4">
        <f>F_Udlaansgab[[#This Row],[Udlån (mia. kr.)]]/F_Udlaansgab[[#This Row],[BNP (mia. kr.)]]*100</f>
        <v>238.13857130576807</v>
      </c>
      <c r="E210" s="4">
        <v>278.19784850857559</v>
      </c>
      <c r="F210" s="4">
        <f>F_Udlaansgab[[#This Row],[Udlån/BNP (pct. af BNP)]]-F_Udlaansgab[[#This Row],[Trend]]</f>
        <v>-40.059277202807522</v>
      </c>
      <c r="G210" s="4">
        <f>2</f>
        <v>2</v>
      </c>
      <c r="H210" s="8"/>
    </row>
    <row r="211" spans="1:8" x14ac:dyDescent="0.25">
      <c r="A211" s="3">
        <v>44286</v>
      </c>
      <c r="B211" s="4">
        <v>5605.4949999999999</v>
      </c>
      <c r="C211" s="4">
        <v>2344</v>
      </c>
      <c r="D211" s="4">
        <f>F_Udlaansgab[[#This Row],[Udlån (mia. kr.)]]/F_Udlaansgab[[#This Row],[BNP (mia. kr.)]]*100</f>
        <v>239.14227815699661</v>
      </c>
      <c r="E211" s="4">
        <v>276.86914570069092</v>
      </c>
      <c r="F211" s="4">
        <f>F_Udlaansgab[[#This Row],[Udlån/BNP (pct. af BNP)]]-F_Udlaansgab[[#This Row],[Trend]]</f>
        <v>-37.726867543694311</v>
      </c>
      <c r="G211" s="4">
        <f>2</f>
        <v>2</v>
      </c>
      <c r="H211" s="8"/>
    </row>
    <row r="212" spans="1:8" x14ac:dyDescent="0.25">
      <c r="A212" s="3">
        <v>44377</v>
      </c>
      <c r="B212" s="4">
        <v>5681.5769999999993</v>
      </c>
      <c r="C212" s="4">
        <v>2419.1999999999998</v>
      </c>
      <c r="D212" s="4">
        <f>F_Udlaansgab[[#This Row],[Udlån (mia. kr.)]]/F_Udlaansgab[[#This Row],[BNP (mia. kr.)]]*100</f>
        <v>234.8535466269841</v>
      </c>
      <c r="E212" s="4">
        <v>275.3205747636465</v>
      </c>
      <c r="F212" s="4">
        <f>F_Udlaansgab[[#This Row],[Udlån/BNP (pct. af BNP)]]-F_Udlaansgab[[#This Row],[Trend]]</f>
        <v>-40.467028136662407</v>
      </c>
      <c r="G212" s="4">
        <f>2</f>
        <v>2</v>
      </c>
      <c r="H212" s="8"/>
    </row>
    <row r="213" spans="1:8" x14ac:dyDescent="0.25">
      <c r="A213" s="3">
        <v>44469</v>
      </c>
      <c r="B213" s="4">
        <v>5779.0599999999995</v>
      </c>
      <c r="C213" s="4">
        <v>2470.8000000000002</v>
      </c>
      <c r="D213" s="4">
        <f>F_Udlaansgab[[#This Row],[Udlån (mia. kr.)]]/F_Udlaansgab[[#This Row],[BNP (mia. kr.)]]*100</f>
        <v>233.89428525174029</v>
      </c>
      <c r="E213" s="4">
        <v>273.74202970651407</v>
      </c>
      <c r="F213" s="4">
        <f>F_Udlaansgab[[#This Row],[Udlån/BNP (pct. af BNP)]]-F_Udlaansgab[[#This Row],[Trend]]</f>
        <v>-39.847744454773789</v>
      </c>
      <c r="G213" s="4">
        <f>2</f>
        <v>2</v>
      </c>
      <c r="H213" s="8"/>
    </row>
    <row r="214" spans="1:8" x14ac:dyDescent="0.25">
      <c r="A214" s="3">
        <v>44561</v>
      </c>
      <c r="B214" s="4">
        <v>5869.9670000000006</v>
      </c>
      <c r="C214" s="4">
        <v>2553.3000000000002</v>
      </c>
      <c r="D214" s="4">
        <f>F_Udlaansgab[[#This Row],[Udlån (mia. kr.)]]/F_Udlaansgab[[#This Row],[BNP (mia. kr.)]]*100</f>
        <v>229.89727019934983</v>
      </c>
      <c r="E214" s="4">
        <v>271.96997336221011</v>
      </c>
      <c r="F214" s="4">
        <f>F_Udlaansgab[[#This Row],[Udlån/BNP (pct. af BNP)]]-F_Udlaansgab[[#This Row],[Trend]]</f>
        <v>-42.072703162860279</v>
      </c>
      <c r="G214" s="4">
        <f>2</f>
        <v>2</v>
      </c>
      <c r="H214" s="8"/>
    </row>
    <row r="215" spans="1:8" x14ac:dyDescent="0.25">
      <c r="A215" s="3">
        <v>44651</v>
      </c>
      <c r="B215" s="4">
        <v>5930</v>
      </c>
      <c r="C215" s="4">
        <v>2629.2000000000003</v>
      </c>
      <c r="D215" s="4">
        <f>F_Udlaansgab[[#This Row],[Udlån (mia. kr.)]]/F_Udlaansgab[[#This Row],[BNP (mia. kr.)]]*100</f>
        <v>225.54389167807699</v>
      </c>
      <c r="E215" s="4">
        <v>269.99207967879937</v>
      </c>
      <c r="F215" s="4">
        <f>F_Udlaansgab[[#This Row],[Udlån/BNP (pct. af BNP)]]-F_Udlaansgab[[#This Row],[Trend]]</f>
        <v>-44.448188000722382</v>
      </c>
      <c r="G215" s="4">
        <f>2</f>
        <v>2</v>
      </c>
      <c r="H215" s="8"/>
    </row>
    <row r="216" spans="1:8" x14ac:dyDescent="0.25">
      <c r="A216" s="3">
        <v>44742</v>
      </c>
      <c r="B216" s="4">
        <v>6000.0130000000008</v>
      </c>
      <c r="C216" s="4">
        <v>2713.9</v>
      </c>
      <c r="D216" s="4">
        <f>F_Udlaansgab[[#This Row],[Udlån (mia. kr.)]]/F_Udlaansgab[[#This Row],[BNP (mia. kr.)]]*100</f>
        <v>221.08452780131915</v>
      </c>
      <c r="E216" s="4">
        <v>267.81015780488502</v>
      </c>
      <c r="F216" s="4">
        <f>F_Udlaansgab[[#This Row],[Udlån/BNP (pct. af BNP)]]-F_Udlaansgab[[#This Row],[Trend]]</f>
        <v>-46.725630003565868</v>
      </c>
      <c r="G216" s="4">
        <f>2</f>
        <v>2</v>
      </c>
      <c r="H216" s="8"/>
    </row>
    <row r="217" spans="1:8" x14ac:dyDescent="0.25">
      <c r="A217" s="3">
        <v>44834</v>
      </c>
      <c r="B217" s="4">
        <v>6163.1759999999995</v>
      </c>
      <c r="C217" s="4">
        <v>2794.7000000000003</v>
      </c>
      <c r="D217" s="4">
        <f>F_Udlaansgab[[#This Row],[Udlån (mia. kr.)]]/F_Udlaansgab[[#This Row],[BNP (mia. kr.)]]*100</f>
        <v>220.5308619887644</v>
      </c>
      <c r="E217" s="4">
        <v>265.64545629101593</v>
      </c>
      <c r="F217" s="4">
        <f>F_Udlaansgab[[#This Row],[Udlån/BNP (pct. af BNP)]]-F_Udlaansgab[[#This Row],[Trend]]</f>
        <v>-45.114594302251533</v>
      </c>
      <c r="G217" s="4">
        <f>2</f>
        <v>2</v>
      </c>
      <c r="H217" s="8"/>
    </row>
    <row r="218" spans="1:8" x14ac:dyDescent="0.25">
      <c r="A218" s="3">
        <v>44926</v>
      </c>
      <c r="B218" s="4">
        <v>6238.7309999999998</v>
      </c>
      <c r="C218" s="4">
        <v>2831.3</v>
      </c>
      <c r="D218" s="4">
        <f>F_Udlaansgab[[#This Row],[Udlån (mia. kr.)]]/F_Udlaansgab[[#This Row],[BNP (mia. kr.)]]*100</f>
        <v>220.34863843464132</v>
      </c>
      <c r="E218" s="4">
        <v>263.51982221837858</v>
      </c>
      <c r="F218" s="4">
        <f>F_Udlaansgab[[#This Row],[Udlån/BNP (pct. af BNP)]]-F_Udlaansgab[[#This Row],[Trend]]</f>
        <v>-43.171183783737263</v>
      </c>
      <c r="G218" s="4">
        <f>2</f>
        <v>2</v>
      </c>
      <c r="H218" s="8"/>
    </row>
    <row r="219" spans="1:8" x14ac:dyDescent="0.25">
      <c r="A219" s="3">
        <v>45016</v>
      </c>
      <c r="B219" s="4">
        <v>6356.7760000000007</v>
      </c>
      <c r="C219" s="4">
        <v>2857.2</v>
      </c>
      <c r="D219" s="4">
        <f>F_Udlaansgab[[#This Row],[Udlån (mia. kr.)]]/F_Udlaansgab[[#This Row],[BNP (mia. kr.)]]*100</f>
        <v>222.48271034579315</v>
      </c>
      <c r="E219" s="4">
        <v>261.56077687112537</v>
      </c>
      <c r="F219" s="4">
        <f>F_Udlaansgab[[#This Row],[Udlån/BNP (pct. af BNP)]]-F_Udlaansgab[[#This Row],[Trend]]</f>
        <v>-39.078066525332218</v>
      </c>
      <c r="G219" s="4">
        <f>2</f>
        <v>2</v>
      </c>
      <c r="H219" s="8"/>
    </row>
    <row r="220" spans="1:8" x14ac:dyDescent="0.25">
      <c r="A220" s="3">
        <v>45107</v>
      </c>
      <c r="B220" s="4">
        <v>6160.0109999999995</v>
      </c>
      <c r="C220" s="4">
        <v>2843.2</v>
      </c>
      <c r="D220" s="4">
        <f>F_Udlaansgab[[#This Row],[Udlån (mia. kr.)]]/F_Udlaansgab[[#This Row],[BNP (mia. kr.)]]*100</f>
        <v>216.65767445132244</v>
      </c>
      <c r="E220" s="4">
        <v>259.33024274799243</v>
      </c>
      <c r="F220" s="4">
        <f>F_Udlaansgab[[#This Row],[Udlån/BNP (pct. af BNP)]]-F_Udlaansgab[[#This Row],[Trend]]</f>
        <v>-42.672568296669994</v>
      </c>
      <c r="G220" s="4">
        <f>2</f>
        <v>2</v>
      </c>
      <c r="H220" s="8"/>
    </row>
    <row r="221" spans="1:8" x14ac:dyDescent="0.25">
      <c r="A221" s="3">
        <v>45199</v>
      </c>
      <c r="B221" s="4">
        <v>6185.9089999999997</v>
      </c>
      <c r="C221" s="4">
        <v>2802.2000000000003</v>
      </c>
      <c r="D221" s="4">
        <f>F_Udlaansgab[[#This Row],[Udlån (mia. kr.)]]/F_Udlaansgab[[#This Row],[BNP (mia. kr.)]]*100</f>
        <v>220.75187352794231</v>
      </c>
      <c r="E221" s="4">
        <v>257.37999162305266</v>
      </c>
      <c r="F221" s="4">
        <f>F_Udlaansgab[[#This Row],[Udlån/BNP (pct. af BNP)]]-F_Udlaansgab[[#This Row],[Trend]]</f>
        <v>-36.628118095110352</v>
      </c>
      <c r="G221" s="4">
        <f>2</f>
        <v>2</v>
      </c>
      <c r="H221" s="8"/>
    </row>
    <row r="222" spans="1:8" x14ac:dyDescent="0.25">
      <c r="A222" s="3">
        <v>45291</v>
      </c>
      <c r="B222" s="4">
        <v>6341.91</v>
      </c>
      <c r="C222" s="4">
        <v>2788</v>
      </c>
      <c r="D222" s="4">
        <f>F_Udlaansgab[[#This Row],[Udlån (mia. kr.)]]/F_Udlaansgab[[#This Row],[BNP (mia. kr.)]]*100</f>
        <v>227.47166427546631</v>
      </c>
      <c r="E222" s="4">
        <v>255.84757101921409</v>
      </c>
      <c r="F222" s="4">
        <f>F_Udlaansgab[[#This Row],[Udlån/BNP (pct. af BNP)]]-F_Udlaansgab[[#This Row],[Trend]]</f>
        <v>-28.375906743747777</v>
      </c>
      <c r="G222" s="4">
        <f>2</f>
        <v>2</v>
      </c>
      <c r="H222" s="8"/>
    </row>
    <row r="223" spans="1:8" x14ac:dyDescent="0.25">
      <c r="A223" s="3">
        <v>45382</v>
      </c>
      <c r="B223" s="4">
        <v>6331.6660000000002</v>
      </c>
      <c r="C223" s="4">
        <v>2777</v>
      </c>
      <c r="D223" s="4">
        <f>F_Udlaansgab[[#This Row],[Udlån (mia. kr.)]]/F_Udlaansgab[[#This Row],[BNP (mia. kr.)]]*100</f>
        <v>228.00381706877926</v>
      </c>
      <c r="E223" s="4">
        <v>254.38443512637761</v>
      </c>
      <c r="F223" s="4">
        <f>F_Udlaansgab[[#This Row],[Udlån/BNP (pct. af BNP)]]-F_Udlaansgab[[#This Row],[Trend]]</f>
        <v>-26.380618057598355</v>
      </c>
      <c r="G223" s="4">
        <f>2</f>
        <v>2</v>
      </c>
      <c r="H223" s="8"/>
    </row>
    <row r="224" spans="1:8" x14ac:dyDescent="0.25">
      <c r="A224" s="3">
        <v>45473</v>
      </c>
      <c r="B224" s="4">
        <v>6372.3230000000003</v>
      </c>
      <c r="C224" s="4">
        <v>2803.3</v>
      </c>
      <c r="D224" s="4">
        <f>F_Udlaansgab[[#This Row],[Udlån (mia. kr.)]]/F_Udlaansgab[[#This Row],[BNP (mia. kr.)]]*100</f>
        <v>227.31505725395073</v>
      </c>
      <c r="E224" s="4">
        <v>252.92309445066761</v>
      </c>
      <c r="F224" s="4">
        <f>F_Udlaansgab[[#This Row],[Udlån/BNP (pct. af BNP)]]-F_Udlaansgab[[#This Row],[Trend]]</f>
        <v>-25.608037196716879</v>
      </c>
      <c r="G224" s="4">
        <f>2</f>
        <v>2</v>
      </c>
      <c r="H224" s="8"/>
    </row>
    <row r="225" spans="1:8" x14ac:dyDescent="0.25">
      <c r="A225" s="3">
        <v>45565</v>
      </c>
      <c r="B225" s="4">
        <v>6453.1019999999999</v>
      </c>
      <c r="C225" s="4">
        <v>2851.2999999999997</v>
      </c>
      <c r="D225" s="4">
        <f>F_Udlaansgab[[#This Row],[Udlån (mia. kr.)]]/F_Udlaansgab[[#This Row],[BNP (mia. kr.)]]*100</f>
        <v>226.32139725739137</v>
      </c>
      <c r="E225" s="4">
        <v>251.44796431319378</v>
      </c>
      <c r="F225" s="4">
        <f>F_Udlaansgab[[#This Row],[Udlån/BNP (pct. af BNP)]]-F_Udlaansgab[[#This Row],[Trend]]</f>
        <v>-25.126567055802411</v>
      </c>
      <c r="G225" s="4">
        <f>2</f>
        <v>2</v>
      </c>
      <c r="H225" s="8"/>
    </row>
    <row r="226" spans="1:8" x14ac:dyDescent="0.25">
      <c r="A226" s="3">
        <v>45657</v>
      </c>
      <c r="B226" s="4">
        <v>6588.8149999999996</v>
      </c>
      <c r="C226" s="4">
        <v>2926.9</v>
      </c>
      <c r="D226" s="4">
        <f>F_Udlaansgab[[#This Row],[Udlån (mia. kr.)]]/F_Udlaansgab[[#This Row],[BNP (mia. kr.)]]*100</f>
        <v>225.11240561686427</v>
      </c>
      <c r="E226" s="4">
        <v>249.94876304240282</v>
      </c>
      <c r="F226" s="4">
        <f>F_Udlaansgab[[#This Row],[Udlån/BNP (pct. af BNP)]]-F_Udlaansgab[[#This Row],[Trend]]</f>
        <v>-24.836357425538552</v>
      </c>
      <c r="G226" s="4">
        <f>2</f>
        <v>2</v>
      </c>
      <c r="H226" s="8"/>
    </row>
    <row r="227" spans="1:8" x14ac:dyDescent="0.25">
      <c r="A227" s="3">
        <v>45747</v>
      </c>
      <c r="B227" s="4">
        <v>6603.0940000000001</v>
      </c>
      <c r="C227" s="4">
        <v>2973.5</v>
      </c>
      <c r="D227" s="4">
        <f>F_Udlaansgab[[#This Row],[Udlån (mia. kr.)]]/F_Udlaansgab[[#This Row],[BNP (mia. kr.)]]*100</f>
        <v>222.06470489322348</v>
      </c>
      <c r="E227" s="4">
        <v>248.32670085717632</v>
      </c>
      <c r="F227" s="4">
        <f>F_Udlaansgab[[#This Row],[Udlån/BNP (pct. af BNP)]]-F_Udlaansgab[[#This Row],[Trend]]</f>
        <v>-26.261995963952842</v>
      </c>
      <c r="G227" s="4">
        <f>2</f>
        <v>2</v>
      </c>
      <c r="H227" s="8"/>
    </row>
    <row r="228" spans="1:8" x14ac:dyDescent="0.25">
      <c r="A228" s="3">
        <v>45838</v>
      </c>
      <c r="B228" s="4">
        <v>6620.0990000000002</v>
      </c>
      <c r="C228" s="4">
        <v>2993.7999999999997</v>
      </c>
      <c r="D228" s="4">
        <f>F_Udlaansgab[[#This Row],[Udlån (mia. kr.)]]/F_Udlaansgab[[#This Row],[BNP (mia. kr.)]]*100</f>
        <v>221.12696238893713</v>
      </c>
      <c r="E228" s="4">
        <v>246.70169050033803</v>
      </c>
      <c r="F228" s="4">
        <f>F_Udlaansgab[[#This Row],[Udlån/BNP (pct. af BNP)]]-F_Udlaansgab[[#This Row],[Trend]]</f>
        <v>-25.574728111400901</v>
      </c>
      <c r="G228" s="4">
        <f>2</f>
        <v>2</v>
      </c>
      <c r="H228" s="8"/>
    </row>
  </sheetData>
  <mergeCells count="4">
    <mergeCell ref="A1:G1"/>
    <mergeCell ref="B2:G2"/>
    <mergeCell ref="B3:G3"/>
    <mergeCell ref="I2:P2"/>
  </mergeCells>
  <hyperlinks>
    <hyperlink ref="G4" location="Indhold!A1" display="Tilbage til Indhold" xr:uid="{00000000-0004-0000-1400-000000000000}"/>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2 4 8 1 1 c c - 8 f 9 a - 4 b 8 0 - 9 9 8 f - 0 7 3 6 6 5 5 8 c f 0 2 "   x m l n s = " h t t p : / / s c h e m a s . m i c r o s o f t . c o m / D a t a M a s h u p " > A A A A A I 4 F A A B Q S w M E F A A C A A g A V H x 0 X M 6 A p W G l A A A A 9 g A A A B I A H A B D b 2 5 m a W c v U G F j a 2 F n Z S 5 4 b W w g o h g A K K A U A A A A A A A A A A A A A A A A A A A A A A A A A A A A h Y 8 x D o I w G I W v Q r r T l h I T Q n 7 K o J u S m J g Y 1 6 Z U a I R i a L H c z c E j e Q U x i r o 5 v u 9 9 w 3 v 3 6 w 3 y s W 2 C i + q t 7 k y G I k x R o I z s S m 2 q D A 3 u G C Y o 5 7 A V 8 i Q q F U y y s e l o y w z V z p 1 T Q r z 3 2 M e 4 6 y v C K I 3 I o d j s Z K 1 a g T 6 y / i + H 2 l g n j F S I w / 4 1 h j M c L S I c s w R T I D O E Q p u v w K a 9 z / Y H w n J o 3 N A r X o p w t Q Y y R y D v D / w B U E s D B B Q A A g A I A F R 8 d 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f H R c N Z + h e o c C A A B l C g A A E w A c A E Z v c m 1 1 b G F z L 1 N l Y 3 R p b 2 4 x L m 0 g o h g A K K A U A A A A A A A A A A A A A A A A A A A A A A A A A A A A 7 V T B b h o x E L 0 j 8 Q + W c 9 m V E F J 6 b M Q h u w k i o m 0 Q S 9 t D i J D Z n Q R 3 v X Z k G x q E u P Z T 8 g 2 9 8 2 M d s 4 G Y s E l a q Q c q d S 8 r e 8 Y z b 9 7 z s 4 H U c i V J U v 6 P T + q 1 e s 1 M m I a M x H E 0 i i + S h L S I A F u v E f y 6 X G S A G 6 d p C s Y 0 z 5 h l Y 2 Y g a H M B z V h J C 9 K a g H b e D 8 + S f n + 4 i Q 9 j p a H J 0 j Q b 0 7 B B r m I N z M I n N u O 3 z P X t a X U H 2 n I w L a u n c B 0 2 y n Y j D 8 O 6 9 e I q S S d Q s B a l j Q s L R Y t u M u j 1 8 s q 1 u 3 4 8 e k T b 3 0 B L Q L h W F Q U Q v X r I c 9 A U S w 3 Y G O E m I H D q v v p u g m 2 f B g G W T o h U l n z g x j Y v z H l x Z + f B e t G H Q s 3 g I 7 P p h M t b 1 9 4 E f U i V z p p t D i L 7 w s Q U s B h O u E B 8 R E 6 F W I Z h W K 9 x + Q Y o n / e j 7 U w k e B f S f 5 X + 1 Q + Z a b D E z u / g i f S B Z t L c K F 3 E S k w L O c C g T / 9 i Q b G K Q v L c M Z I h z O V y h 8 C d s j 5 t 7 X j 0 + T K u Y u v 8 P g X R / K p 0 P l Y q f 4 0 s A T P Q q O 0 w 6 Z / 2 h m 0 u E S w q K 4 D E 8 1 y A H p 5 1 R 9 v d E e 5 h 3 X t h 7 h 2 r T m 2 E j f x t 6 C s R j Z I J I N 4 t g y V v Z Y w 2 u l x m L b p O 2 a e w s 3 q Y u b u C t 0 6 b X P M b 6 9 9 f V K 1 Q F j r A M g w H f j f U + D F 6 K k S S M s H 0 M 2 n / S J 8 X k D i 1 y r T j j W B y W o x B L 5 0 B 9 n R 0 m 1 v y y J q 8 i m O R E v w 2 f S H Y R a G 5 r Y o u w 3 3 f 5 0 o o K X 3 K S g e X m N 1 Y O x w 0 n q b x q l 0 W 2 e r n 2 F Z X k 6 z w q u 0 3 d g z t Y v a X J E D B Q r o / t r f y c / b J e 7 6 1 y a 5 i 4 + 1 X s G r Y Q 3 g Q 8 W Z H v Q M z d t R 7 0 d d R 7 y / b e t P r v 6 s P x 9 W / 4 8 W o 9 6 a 5 t y m v v R L r J A 9 8 O W 9 G I s F k T p x 1 D 8 f O F d h O f g F Q S w E C L Q A U A A I A C A B U f H R c z o C l Y a U A A A D 2 A A A A E g A A A A A A A A A A A A A A A A A A A A A A Q 2 9 u Z m l n L 1 B h Y 2 t h Z 2 U u e G 1 s U E s B A i 0 A F A A C A A g A V H x 0 X A / K 6 a u k A A A A 6 Q A A A B M A A A A A A A A A A A A A A A A A 8 Q A A A F t D b 2 5 0 Z W 5 0 X 1 R 5 c G V z X S 5 4 b W x Q S w E C L Q A U A A I A C A B U f H R c N Z + h e o c C A A B l C g A A E w A A A A A A A A A A A A A A A A D i A Q A A R m 9 y b X V s Y X M v U 2 V j d G l v b j E u b V B L B Q Y A A A A A A w A D A M I A A A C 2 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1 M w A A A A A A A N M z 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D Q 0 J f Q 0 l T U 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d 1 V G Q l F V R k J R P T 0 i I C 8 + P E V u d H J 5 I F R 5 c G U 9 I k Z p b G x M Y X N 0 V X B k Y X R l Z C I g V m F s d W U 9 I m Q y M D I 1 L T A 5 L T M w V D A 5 O j A x O j Q 2 L j Y 2 O T Q 0 N z J a I i A v P j x F b n R y e S B U e X B l P S J R d W V y e U l E I i B W Y W x 1 Z T 0 i c 2 U z Y W N l M z M x L W R k M j Q t N D h m N C 1 h Z m R m L T Q 2 Y T l i Z D k 4 M D Q 0 Y y I g L z 4 8 R W 5 0 c n k g V H l w Z T 0 i R m l s b E N v b H V t b k 5 h b W V z I i B W Y W x 1 Z T 0 i c 1 s m c X V v d D t E Y X R v J n F 1 b 3 Q 7 L C Z x d W 9 0 O 0 l u Z G l r Y X R v c i Z x d W 9 0 O y w m c X V v d D t Q Z W 5 n Z W 1 h c m t l Z G V 0 J n F 1 b 3 Q 7 L C Z x d W 9 0 O 0 9 i b G l n Y X R p b 2 5 z b W F y a 2 V k Z X Q m c X V v d D s s J n F 1 b 3 Q 7 Q W t 0 a W V t Y X J r Z W R l d C Z x d W 9 0 O y w m c X V v d D t W Y W x 1 d G F t Y X J r Z W R l d C Z x d W 9 0 O y w m c X V v d D t C Y W 5 r c 2 V r d G 9 y Z W 4 m c X V v d D t d I i A v P j x F b n R y e S B U e X B l P S J G a W x s U 3 R h d H V z I i B W Y W x 1 Z T 0 i c 0 N v b X B s Z X R l I i A v P j x F b n R y e S B U e X B l P S J G a W x s R X J y b 3 J D b 3 V u d C I g V m F s d W U 9 I m w w I i A v P j x F b n R y e S B U e X B l P S J O Y X Z p Z 2 F 0 a W 9 u U 3 R l c E 5 h b W U i I F Z h b H V l P S J z T m F 2 a W d h d G l v b i I g L z 4 8 R W 5 0 c n k g V H l w Z T 0 i R m l s b E V y c m 9 y Q 2 9 k Z S I g V m F s d W U 9 I n N V b m t u b 3 d u I i A v P j x F b n R y e S B U e X B l P S J S Z W x h d G l v b n N o a X B J b m Z v Q 2 9 u d G F p b m V y I i B W Y W x 1 Z T 0 i c 3 s m c X V v d D t j b 2 x 1 b W 5 D b 3 V u d C Z x d W 9 0 O z o 3 L C Z x d W 9 0 O 2 t l e U N v b H V t b k 5 h b W V z J n F 1 b 3 Q 7 O l t d L C Z x d W 9 0 O 3 F 1 Z X J 5 U m V s Y X R p b 2 5 z a G l w c y Z x d W 9 0 O z p b X S w m c X V v d D t j b 2 x 1 b W 5 J Z G V u d G l 0 a W V z J n F 1 b 3 Q 7 O l s m c X V v d D t T Z X J 2 Z X I u R G F 0 Y W J h c 2 V c X C 8 y L 0 Z p b G U v a D p c X F x c Z H N y c l x c X F x k Y X R h Y m F z Z V x c X F x j b 3 J l L m F j Y 2 R i L y 9 D Q 0 J f Q 0 l T U y 5 7 R G F 0 b y w w f S Z x d W 9 0 O y w m c X V v d D t T Z X J 2 Z X I u R G F 0 Y W J h c 2 V c X C 8 y L 0 Z p b G U v a D p c X F x c Z H N y c l x c X F x k Y X R h Y m F z Z V x c X F x j b 3 J l L m F j Y 2 R i L y 9 D Q 0 J f Q 0 l T U y 5 7 S W 5 k a W t h d G 9 y L D F 9 J n F 1 b 3 Q 7 L C Z x d W 9 0 O 1 N l c n Z l c i 5 E Y X R h Y m F z Z V x c L z I v R m l s Z S 9 o O l x c X F x k c 3 J y X F x c X G R h d G F i Y X N l X F x c X G N v c m U u Y W N j Z G I v L 0 N D Q l 9 D S V N T L n t Q Z W 5 n Z W 1 h c m t l Z G V 0 L D J 9 J n F 1 b 3 Q 7 L C Z x d W 9 0 O 1 N l c n Z l c i 5 E Y X R h Y m F z Z V x c L z I v R m l s Z S 9 o O l x c X F x k c 3 J y X F x c X G R h d G F i Y X N l X F x c X G N v c m U u Y W N j Z G I v L 0 N D Q l 9 D S V N T L n t P Y m x p Z 2 F 0 a W 9 u c 2 1 h c m t l Z G V 0 L D N 9 J n F 1 b 3 Q 7 L C Z x d W 9 0 O 1 N l c n Z l c i 5 E Y X R h Y m F z Z V x c L z I v R m l s Z S 9 o O l x c X F x k c 3 J y X F x c X G R h d G F i Y X N l X F x c X G N v c m U u Y W N j Z G I v L 0 N D Q l 9 D S V N T L n t B a 3 R p Z W 1 h c m t l Z G V 0 L D R 9 J n F 1 b 3 Q 7 L C Z x d W 9 0 O 1 N l c n Z l c i 5 E Y X R h Y m F z Z V x c L z I v R m l s Z S 9 o O l x c X F x k c 3 J y X F x c X G R h d G F i Y X N l X F x c X G N v c m U u Y W N j Z G I v L 0 N D Q l 9 D S V N T L n t W Y W x 1 d G F t Y X J r Z W R l d C w 1 f S Z x d W 9 0 O y w m c X V v d D t T Z X J 2 Z X I u R G F 0 Y W J h c 2 V c X C 8 y L 0 Z p b G U v a D p c X F x c Z H N y c l x c X F x k Y X R h Y m F z Z V x c X F x j b 3 J l L m F j Y 2 R i L y 9 D Q 0 J f Q 0 l T U y 5 7 Q m F u a 3 N l a 3 R v c m V u L D Z 9 J n F 1 b 3 Q 7 X S w m c X V v d D t D b 2 x 1 b W 5 D b 3 V u d C Z x d W 9 0 O z o 3 L C Z x d W 9 0 O 0 t l e U N v b H V t b k 5 h b W V z J n F 1 b 3 Q 7 O l t d L C Z x d W 9 0 O 0 N v b H V t b k l k Z W 5 0 a X R p Z X M m c X V v d D s 6 W y Z x d W 9 0 O 1 N l c n Z l c i 5 E Y X R h Y m F z Z V x c L z I v R m l s Z S 9 o O l x c X F x k c 3 J y X F x c X G R h d G F i Y X N l X F x c X G N v c m U u Y W N j Z G I v L 0 N D Q l 9 D S V N T L n t E Y X R v L D B 9 J n F 1 b 3 Q 7 L C Z x d W 9 0 O 1 N l c n Z l c i 5 E Y X R h Y m F z Z V x c L z I v R m l s Z S 9 o O l x c X F x k c 3 J y X F x c X G R h d G F i Y X N l X F x c X G N v c m U u Y W N j Z G I v L 0 N D Q l 9 D S V N T L n t J b m R p a 2 F 0 b 3 I s M X 0 m c X V v d D s s J n F 1 b 3 Q 7 U 2 V y d m V y L k R h d G F i Y X N l X F w v M i 9 G a W x l L 2 g 6 X F x c X G R z c n J c X F x c Z G F 0 Y W J h c 2 V c X F x c Y 2 9 y Z S 5 h Y 2 N k Y i 8 v Q 0 N C X 0 N J U 1 M u e 1 B l b m d l b W F y a 2 V k Z X Q s M n 0 m c X V v d D s s J n F 1 b 3 Q 7 U 2 V y d m V y L k R h d G F i Y X N l X F w v M i 9 G a W x l L 2 g 6 X F x c X G R z c n J c X F x c Z G F 0 Y W J h c 2 V c X F x c Y 2 9 y Z S 5 h Y 2 N k Y i 8 v Q 0 N C X 0 N J U 1 M u e 0 9 i b G l n Y X R p b 2 5 z b W F y a 2 V k Z X Q s M 3 0 m c X V v d D s s J n F 1 b 3 Q 7 U 2 V y d m V y L k R h d G F i Y X N l X F w v M i 9 G a W x l L 2 g 6 X F x c X G R z c n J c X F x c Z G F 0 Y W J h c 2 V c X F x c Y 2 9 y Z S 5 h Y 2 N k Y i 8 v Q 0 N C X 0 N J U 1 M u e 0 F r d G l l b W F y a 2 V k Z X Q s N H 0 m c X V v d D s s J n F 1 b 3 Q 7 U 2 V y d m V y L k R h d G F i Y X N l X F w v M i 9 G a W x l L 2 g 6 X F x c X G R z c n J c X F x c Z G F 0 Y W J h c 2 V c X F x c Y 2 9 y Z S 5 h Y 2 N k Y i 8 v Q 0 N C X 0 N J U 1 M u e 1 Z h b H V 0 Y W 1 h c m t l Z G V 0 L D V 9 J n F 1 b 3 Q 7 L C Z x d W 9 0 O 1 N l c n Z l c i 5 E Y X R h Y m F z Z V x c L z I v R m l s Z S 9 o O l x c X F x k c 3 J y X F x c X G R h d G F i Y X N l X F x c X G N v c m U u Y W N j Z G I v L 0 N D Q l 9 D S V N T L n t C Y W 5 r c 2 V r d G 9 y Z W 4 s N n 0 m c X V v d D t d L C Z x d W 9 0 O 1 J l b G F 0 a W 9 u c 2 h p c E l u Z m 8 m c X V v d D s 6 W 1 1 9 I i A v P j x F b n R y e S B U e X B l P S J G a W x s Q 2 9 1 b n Q i I F Z h b H V l P S J s O T c 0 I i A v P j x F b n R y e S B U e X B l P S J B Z G R l Z F R v R G F 0 Y U 1 v Z G V s I i B W Y W x 1 Z T 0 i b D A i I C 8 + P C 9 T d G F i b G V F b n R y a W V z P j w v S X R l b T 4 8 S X R l b T 4 8 S X R l b U x v Y 2 F 0 a W 9 u P j x J d G V t V H l w Z T 5 G b 3 J t d W x h P C 9 J d G V t V H l w Z T 4 8 S X R l b V B h d G g + U 2 V j d G l v b j E v Q 0 N C X 0 N J U 1 M v S 2 l s Z G U 8 L 0 l 0 Z W 1 Q Y X R o P j w v S X R l b U x v Y 2 F 0 a W 9 u P j x T d G F i b G V F b n R y a W V z I C 8 + P C 9 J d G V t P j x J d G V t P j x J d G V t T G 9 j Y X R p b 2 4 + P E l 0 Z W 1 U e X B l P k Z v c m 1 1 b G E 8 L 0 l 0 Z W 1 U e X B l P j x J d G V t U G F 0 a D 5 T Z W N 0 a W 9 u M S 9 D Q 0 J f Q 0 l T U y 9 f Q 0 N C X 0 N J U 1 M 8 L 0 l 0 Z W 1 Q Y X R o P j w v S X R l b U x v Y 2 F 0 a W 9 u P j x T d G F i b G V F b n R y a W V z I C 8 + P C 9 J d G V t P j x J d G V t P j x J d G V t T G 9 j Y X R p b 2 4 + P E l 0 Z W 1 U e X B l P k Z v c m 1 1 b G E 8 L 0 l 0 Z W 1 U e X B l P j x J d G V t U G F 0 a D 5 T Z W N 0 a W 9 u M S 9 D Q 0 J f Q 0 l T U y 9 G a m V y b m V k Z S U y M H R v b W 1 l J T I w c i V D M y V B N m t r Z X I 8 L 0 l 0 Z W 1 Q Y X R o P j w v S X R l b U x v Y 2 F 0 a W 9 u P j x T d G F i b G V F b n R y a W V z I C 8 + P C 9 J d G V t P j x J d G V t P j x J d G V t T G 9 j Y X R p b 2 4 + P E l 0 Z W 1 U e X B l P k Z v c m 1 1 b G E 8 L 0 l 0 Z W 1 U e X B l P j x J d G V t U G F 0 a D 5 T Z W N 0 a W 9 u M S 9 D Q 0 J f Q 0 l T U y 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G a W 5 h b n N p Z W w g c 3 R y Z X N z a W 5 k a W t h d G 9 y I i A v P j x F b n R y e S B U e X B l P S J S Z W N v d m V y e V R h c m d l d E N v b H V t b i I g V m F s d W U 9 I m w x I i A v P j x F b n R y e S B U e X B l P S J S Z W N v d m V y e V R h c m d l d F J v d y I g V m F s d W U 9 I m w 3 I i A v P j x F b n R y e S B U e X B l P S J G a W x s Z W R D b 2 1 w b G V 0 Z V J l c 3 V s d F R v V 2 9 y a 3 N o Z W V 0 I i B W Y W x 1 Z T 0 i b D E i I C 8 + P E V u d H J 5 I F R 5 c G U 9 I l F 1 Z X J 5 S U Q i I F Z h b H V l P S J z M G E 2 O W I y M j A t N z E y M C 0 0 O G Y 3 L T h h N z I t Z j I 4 N W V i Z T k w Y m U x I i A v P j x F b n R y e S B U e X B l P S J G a W x s T G F z d F V w Z G F 0 Z W Q i I F Z h b H V l P S J k M j A y N S 0 x M S 0 x O V Q x N D o 0 N j o 0 M C 4 x O T k x N z Q 4 W i I g L z 4 8 R W 5 0 c n k g V H l w Z T 0 i R m l s b E N v b H V t b l R 5 c G V z I i B W Y W x 1 Z T 0 i c 0 N R V U Z C U V V G Q l E 9 P S I g L z 4 8 R W 5 0 c n k g V H l w Z T 0 i R m l s b E N v b H V t b k 5 h b W V z I i B W Y W x 1 Z T 0 i c 1 s m c X V v d D t E Y X R v J n F 1 b 3 Q 7 L C Z x d W 9 0 O 0 l u Z G l r Y X R v c i Z x d W 9 0 O y w m c X V v d D t Q Z W 5 n Z W 1 h c m t l Z G V 0 J n F 1 b 3 Q 7 L C Z x d W 9 0 O 0 9 i b G l n Y X R p b 2 5 z b W F y a 2 V k Z X Q m c X V v d D s s J n F 1 b 3 Q 7 Q W t 0 a W V t Y X J r Z W R l d C Z x d W 9 0 O y w m c X V v d D t W Y W x 1 d G F t Y X J r Z W R l d C Z x d W 9 0 O y w m c X V v d D t C Y W 5 r c 2 V r d G 9 y Z W 4 m c X V v d D t d I i A v P j x F b n R y e S B U e X B l P S J G a W x s U 3 R h d H V z I i B W Y W x 1 Z T 0 i c 0 N v b X B s Z X R l I i A v P j x F b n R y e S B U e X B l P S J G a W x s R X J y b 3 J D b 3 V u d C I g V m F s d W U 9 I m w w I i A v P j x F b n R y e S B U e X B l P S J G a W x s R X J y b 3 J D b 2 R l I i B W Y W x 1 Z T 0 i c 1 V u a 2 5 v d 2 4 i I C 8 + P E V u d H J 5 I F R 5 c G U 9 I k Z p b G x D b 3 V u d C I g V m F s d W U 9 I m w x M T k x I i A v P j x F b n R y e S B U e X B l P S J B Z G R l Z F R v R G F 0 Y U 1 v Z G V s I i B W Y W x 1 Z T 0 i b D A i I C 8 + P E V u d H J 5 I F R 5 c G U 9 I l J l b G F 0 a W 9 u c 2 h p c E l u Z m 9 D b 2 5 0 Y W l u Z X I i I F Z h b H V l P S J z e y Z x d W 9 0 O 2 N v b H V t b k N v d W 5 0 J n F 1 b 3 Q 7 O j c s J n F 1 b 3 Q 7 a 2 V 5 Q 2 9 s d W 1 u T m F t Z X M m c X V v d D s 6 W 1 0 s J n F 1 b 3 Q 7 c X V l c n l S Z W x h d G l v b n N o a X B z J n F 1 b 3 Q 7 O l t d L C Z x d W 9 0 O 2 N v b H V t b k l k Z W 5 0 a X R p Z X M m c X V v d D s 6 W y Z x d W 9 0 O 1 N l Y 3 R p b 2 4 x L 0 N D Q l 9 D S V N T I C g y K S 9 B d X R v U m V t b 3 Z l Z E N v b H V t b n M x L n t E Y X R v L D B 9 J n F 1 b 3 Q 7 L C Z x d W 9 0 O 1 N l Y 3 R p b 2 4 x L 0 N D Q l 9 D S V N T I C g y K S 9 B d X R v U m V t b 3 Z l Z E N v b H V t b n M x L n t J b m R p a 2 F 0 b 3 I s M X 0 m c X V v d D s s J n F 1 b 3 Q 7 U 2 V j d G l v b j E v Q 0 N C X 0 N J U 1 M g K D I p L 0 F 1 d G 9 S Z W 1 v d m V k Q 2 9 s d W 1 u c z E u e 1 B l b m d l b W F y a 2 V k Z X Q s M n 0 m c X V v d D s s J n F 1 b 3 Q 7 U 2 V j d G l v b j E v Q 0 N C X 0 N J U 1 M g K D I p L 0 F 1 d G 9 S Z W 1 v d m V k Q 2 9 s d W 1 u c z E u e 0 9 i b G l n Y X R p b 2 5 z b W F y a 2 V k Z X Q s M 3 0 m c X V v d D s s J n F 1 b 3 Q 7 U 2 V j d G l v b j E v Q 0 N C X 0 N J U 1 M g K D I p L 0 F 1 d G 9 S Z W 1 v d m V k Q 2 9 s d W 1 u c z E u e 0 F r d G l l b W F y a 2 V k Z X Q s N H 0 m c X V v d D s s J n F 1 b 3 Q 7 U 2 V j d G l v b j E v Q 0 N C X 0 N J U 1 M g K D I p L 0 F 1 d G 9 S Z W 1 v d m V k Q 2 9 s d W 1 u c z E u e 1 Z h b H V 0 Y W 1 h c m t l Z G V 0 L D V 9 J n F 1 b 3 Q 7 L C Z x d W 9 0 O 1 N l Y 3 R p b 2 4 x L 0 N D Q l 9 D S V N T I C g y K S 9 B d X R v U m V t b 3 Z l Z E N v b H V t b n M x L n t C Y W 5 r c 2 V r d G 9 y Z W 4 s N n 0 m c X V v d D t d L C Z x d W 9 0 O 0 N v b H V t b k N v d W 5 0 J n F 1 b 3 Q 7 O j c s J n F 1 b 3 Q 7 S 2 V 5 Q 2 9 s d W 1 u T m F t Z X M m c X V v d D s 6 W 1 0 s J n F 1 b 3 Q 7 Q 2 9 s d W 1 u S W R l b n R p d G l l c y Z x d W 9 0 O z p b J n F 1 b 3 Q 7 U 2 V j d G l v b j E v Q 0 N C X 0 N J U 1 M g K D I p L 0 F 1 d G 9 S Z W 1 v d m V k Q 2 9 s d W 1 u c z E u e 0 R h d G 8 s M H 0 m c X V v d D s s J n F 1 b 3 Q 7 U 2 V j d G l v b j E v Q 0 N C X 0 N J U 1 M g K D I p L 0 F 1 d G 9 S Z W 1 v d m V k Q 2 9 s d W 1 u c z E u e 0 l u Z G l r Y X R v c i w x f S Z x d W 9 0 O y w m c X V v d D t T Z W N 0 a W 9 u M S 9 D Q 0 J f Q 0 l T U y A o M i k v Q X V 0 b 1 J l b W 9 2 Z W R D b 2 x 1 b W 5 z M S 5 7 U G V u Z 2 V t Y X J r Z W R l d C w y f S Z x d W 9 0 O y w m c X V v d D t T Z W N 0 a W 9 u M S 9 D Q 0 J f Q 0 l T U y A o M i k v Q X V 0 b 1 J l b W 9 2 Z W R D b 2 x 1 b W 5 z M S 5 7 T 2 J s a W d h d G l v b n N t Y X J r Z W R l d C w z f S Z x d W 9 0 O y w m c X V v d D t T Z W N 0 a W 9 u M S 9 D Q 0 J f Q 0 l T U y A o M i k v Q X V 0 b 1 J l b W 9 2 Z W R D b 2 x 1 b W 5 z M S 5 7 Q W t 0 a W V t Y X J r Z W R l d C w 0 f S Z x d W 9 0 O y w m c X V v d D t T Z W N 0 a W 9 u M S 9 D Q 0 J f Q 0 l T U y A o M i k v Q X V 0 b 1 J l b W 9 2 Z W R D b 2 x 1 b W 5 z M S 5 7 V m F s d X R h b W F y a 2 V k Z X Q s N X 0 m c X V v d D s s J n F 1 b 3 Q 7 U 2 V j d G l v b j E v Q 0 N C X 0 N J U 1 M g K D I p L 0 F 1 d G 9 S Z W 1 v d m V k Q 2 9 s d W 1 u c z E u e 0 J h b m t z Z W t 0 b 3 J l b i w 2 f S Z x d W 9 0 O 1 0 s J n F 1 b 3 Q 7 U m V s Y X R p b 2 5 z a G l w S W 5 m b y Z x d W 9 0 O z p b X X 0 i I C 8 + P C 9 T d G F i b G V F b n R y a W V z P j w v S X R l b T 4 8 S X R l b T 4 8 S X R l b U x v Y 2 F 0 a W 9 u P j x J d G V t V H l w Z T 5 G b 3 J t d W x h P C 9 J d G V t V H l w Z T 4 8 S X R l b V B h d G g + U 2 V j d G l v b j E v Q 0 N C X 0 N J U 1 M l M j A o M i k v S 2 l s Z G U 8 L 0 l 0 Z W 1 Q Y X R o P j w v S X R l b U x v Y 2 F 0 a W 9 u P j x T d G F i b G V F b n R y a W V z I C 8 + P C 9 J d G V t P j x J d G V t P j x J d G V t T G 9 j Y X R p b 2 4 + P E l 0 Z W 1 U e X B l P k Z v c m 1 1 b G E 8 L 0 l 0 Z W 1 U e X B l P j x J d G V t U G F 0 a D 5 T Z W N 0 a W 9 u M S 9 D Q 0 J f Q 0 l T U y U y M C g y K S 9 f Q 0 N C X 0 N J U 1 M 8 L 0 l 0 Z W 1 Q Y X R o P j w v S X R l b U x v Y 2 F 0 a W 9 u P j x T d G F i b G V F b n R y a W V z I C 8 + P C 9 J d G V t P j x J d G V t P j x J d G V t T G 9 j Y X R p b 2 4 + P E l 0 Z W 1 U e X B l P k Z v c m 1 1 b G E 8 L 0 l 0 Z W 1 U e X B l P j x J d G V t U G F 0 a D 5 T Z W N 0 a W 9 u M S 9 G Q 1 9 V T 0 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m l u Y W 5 z a W V s I G N 5 a 2 V s I C h V T 0 M p I i A v P j x F b n R y e S B U e X B l P S J S Z W N v d m V y e V R h c m d l d E N v b H V t b i I g V m F s d W U 9 I m w x I i A v P j x F b n R y e S B U e X B l P S J S Z W N v d m V y e V R h c m d l d F J v d y I g V m F s d W U 9 I m w 2 I i A v P j x F b n R y e S B U e X B l P S J G a W x s Z W R D b 2 1 w b G V 0 Z V J l c 3 V s d F R v V 2 9 y a 3 N o Z W V 0 I i B W Y W x 1 Z T 0 i b D E i I C 8 + P E V u d H J 5 I F R 5 c G U 9 I l F 1 Z X J 5 S U Q i I F Z h b H V l P S J z M 2 J h M z U x Y W U t N D V h N y 0 0 N T M z L T h h Y z g t Y z U 0 M D Z i Z W V l N z E z I i A v P j x F b n R y e S B U e X B l P S J G a W x s T G F z d F V w Z G F 0 Z W Q i I F Z h b H V l P S J k M j A y N S 0 x M S 0 y N F Q x N T o w N j o z M i 4 w N D U 2 N z M 1 W i I g L z 4 8 R W 5 0 c n k g V H l w Z T 0 i R m l s b E N v b H V t b l R 5 c G V z I i B W Y W x 1 Z T 0 i c 0 N R V U Z C U T 0 9 I i A v P j x F b n R y e S B U e X B l P S J G a W x s Q 2 9 s d W 1 u T m F t Z X M i I F Z h b H V l P S J z W y Z x d W 9 0 O 0 R h d G 8 m c X V v d D s s J n F 1 b 3 Q 7 R m l u Y W 5 z a W V s I E N 5 a 2 V s I C h V T 0 M p J n F 1 b 3 Q 7 L C Z x d W 9 0 O 0 J v b G l n Y 3 l r Z W w g K F V P Q y k m c X V v d D s s J n F 1 b 3 Q 7 S 3 J l Z G l 0 Y 3 l r Z W w g K F V P Q y k m c X V v d D t d I i A v P j x F b n R y e S B U e X B l P S J G a W x s R X J y b 3 J D b 3 V u d C I g V m F s d W U 9 I m w w I i A v P j x F b n R y e S B U e X B l P S J G a W x s R X J y b 3 J D b 2 R l I i B W Y W x 1 Z T 0 i c 1 V u a 2 5 v d 2 4 i I C 8 + P E V u d H J 5 I F R 5 c G U 9 I k Z p b G x D b 3 V u d C I g V m F s d W U 9 I m w y M T k 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R k N f V U 9 D L 0 F 1 d G 9 S Z W 1 v d m V k Q 2 9 s d W 1 u c z E u e 0 R h d G 8 s M H 0 m c X V v d D s s J n F 1 b 3 Q 7 U 2 V j d G l v b j E v R k N f V U 9 D L 0 F 1 d G 9 S Z W 1 v d m V k Q 2 9 s d W 1 u c z E u e 0 Z p b m F u c 2 l l b C B D e W t l b C A o V U 9 D K S w x f S Z x d W 9 0 O y w m c X V v d D t T Z W N 0 a W 9 u M S 9 G Q 1 9 V T 0 M v Q X V 0 b 1 J l b W 9 2 Z W R D b 2 x 1 b W 5 z M S 5 7 Q m 9 s a W d j e W t l b C A o V U 9 D K S w y f S Z x d W 9 0 O y w m c X V v d D t T Z W N 0 a W 9 u M S 9 G Q 1 9 V T 0 M v Q X V 0 b 1 J l b W 9 2 Z W R D b 2 x 1 b W 5 z M S 5 7 S 3 J l Z G l 0 Y 3 l r Z W w g K F V P Q y k s M 3 0 m c X V v d D t d L C Z x d W 9 0 O 0 N v b H V t b k N v d W 5 0 J n F 1 b 3 Q 7 O j Q s J n F 1 b 3 Q 7 S 2 V 5 Q 2 9 s d W 1 u T m F t Z X M m c X V v d D s 6 W 1 0 s J n F 1 b 3 Q 7 Q 2 9 s d W 1 u S W R l b n R p d G l l c y Z x d W 9 0 O z p b J n F 1 b 3 Q 7 U 2 V j d G l v b j E v R k N f V U 9 D L 0 F 1 d G 9 S Z W 1 v d m V k Q 2 9 s d W 1 u c z E u e 0 R h d G 8 s M H 0 m c X V v d D s s J n F 1 b 3 Q 7 U 2 V j d G l v b j E v R k N f V U 9 D L 0 F 1 d G 9 S Z W 1 v d m V k Q 2 9 s d W 1 u c z E u e 0 Z p b m F u c 2 l l b C B D e W t l b C A o V U 9 D K S w x f S Z x d W 9 0 O y w m c X V v d D t T Z W N 0 a W 9 u M S 9 G Q 1 9 V T 0 M v Q X V 0 b 1 J l b W 9 2 Z W R D b 2 x 1 b W 5 z M S 5 7 Q m 9 s a W d j e W t l b C A o V U 9 D K S w y f S Z x d W 9 0 O y w m c X V v d D t T Z W N 0 a W 9 u M S 9 G Q 1 9 V T 0 M v Q X V 0 b 1 J l b W 9 2 Z W R D b 2 x 1 b W 5 z M S 5 7 S 3 J l Z G l 0 Y 3 l r Z W w g K F V P Q y k s M 3 0 m c X V v d D t d L C Z x d W 9 0 O 1 J l b G F 0 a W 9 u c 2 h p c E l u Z m 8 m c X V v d D s 6 W 1 1 9 I i A v P j w v U 3 R h Y m x l R W 5 0 c m l l c z 4 8 L 0 l 0 Z W 0 + P E l 0 Z W 0 + P E l 0 Z W 1 M b 2 N h d G l v b j 4 8 S X R l b V R 5 c G U + R m 9 y b X V s Y T w v S X R l b V R 5 c G U + P E l 0 Z W 1 Q Y X R o P l N l Y 3 R p b 2 4 x L 0 Z D X 1 V P Q y 9 L a W x k Z T w v S X R l b V B h d G g + P C 9 J d G V t T G 9 j Y X R p b 2 4 + P F N 0 Y W J s Z U V u d H J p Z X M g L z 4 8 L 0 l 0 Z W 0 + P E l 0 Z W 0 + P E l 0 Z W 1 M b 2 N h d G l v b j 4 8 S X R l b V R 5 c G U + R m 9 y b X V s Y T w v S X R l b V R 5 c G U + P E l 0 Z W 1 Q Y X R o P l N l Y 3 R p b 2 4 x L 0 Z D X 1 V P Q y 9 G Q 1 9 V T 0 N f U 2 h l Z X Q 8 L 0 l 0 Z W 1 Q Y X R o P j w v S X R l b U x v Y 2 F 0 a W 9 u P j x T d G F i b G V F b n R y a W V z I C 8 + P C 9 J d G V t P j x J d G V t P j x J d G V t T G 9 j Y X R p b 2 4 + P E l 0 Z W 1 U e X B l P k Z v c m 1 1 b G E 8 L 0 l 0 Z W 1 U e X B l P j x J d G V t U G F 0 a D 5 T Z W N 0 a W 9 u M S 9 G Q 1 9 V T 0 M v S C V D M y V B N n Z l Z G U l M j B v d m V y c 2 t y a W Z 0 Z X I 8 L 0 l 0 Z W 1 Q Y X R o P j w v S X R l b U x v Y 2 F 0 a W 9 u P j x T d G F i b G V F b n R y a W V z I C 8 + P C 9 J d G V t P j x J d G V t P j x J d G V t T G 9 j Y X R p b 2 4 + P E l 0 Z W 1 U e X B l P k Z v c m 1 1 b G E 8 L 0 l 0 Z W 1 U e X B l P j x J d G V t U G F 0 a D 5 T Z W N 0 a W 9 u M S 9 G Q 1 9 V T 0 M v J U M z J T g 2 b m R y Z X Q l M j B 0 e X B l P C 9 J d G V t U G F 0 a D 4 8 L 0 l 0 Z W 1 M b 2 N h d G l v b j 4 8 U 3 R h Y m x l R W 5 0 c m l l c y A v P j w v S X R l b T 4 8 S X R l b T 4 8 S X R l b U x v Y 2 F 0 a W 9 u P j x J d G V t V H l w Z T 5 G b 3 J t d W x h P C 9 J d G V t V H l w Z T 4 8 S X R l b V B h d G g + U 2 V j d G l v b j E v R k N f V U 9 D L 0 Z q Z X J u Z W R l J T I w a 2 9 s b 2 5 u Z X I 8 L 0 l 0 Z W 1 Q Y X R o P j w v S X R l b U x v Y 2 F 0 a W 9 u P j x T d G F i b G V F b n R y a W V z I C 8 + P C 9 J d G V t P j x J d G V t P j x J d G V t T G 9 j Y X R p b 2 4 + P E l 0 Z W 1 U e X B l P k Z v c m 1 1 b G E 8 L 0 l 0 Z W 1 U e X B l P j x J d G V t U G F 0 a D 5 T Z W N 0 a W 9 u M S 9 G Q 1 9 V T 0 M v T 2 1 k J U M z J U I 4 Y n R l J T I w a 2 9 s b 2 5 u Z X I 8 L 0 l 0 Z W 1 Q Y X R o P j w v S X R l b U x v Y 2 F 0 a W 9 u P j x T d G F i b G V F b n R y a W V z I C 8 + P C 9 J d G V t P j x J d G V t P j x J d G V t T G 9 j Y X R p b 2 4 + P E l 0 Z W 1 U e X B l P k Z v c m 1 1 b G E 8 L 0 l 0 Z W 1 U e X B l P j x J d G V t U G F 0 a D 5 T Z W N 0 a W 9 u M S 9 G Q 1 9 V T 0 M v R m p l c m 5 l Z G U l M j B 0 b 2 1 t Z S U y M H I l Q z M l Q T Z r a 2 V y P C 9 J d G V t U G F 0 a D 4 8 L 0 l 0 Z W 1 M b 2 N h d G l v b j 4 8 U 3 R h Y m x l R W 5 0 c m l l c y A v P j w v S X R l b T 4 8 S X R l b T 4 8 S X R l b U x v Y 2 F 0 a W 9 u P j x J d G V t V H l w Z T 5 G b 3 J t d W x h P C 9 J d G V t V H l w Z T 4 8 S X R l b V B h d G g + U 2 V j d G l v b j E v R k N f Q l 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m l u Y W 5 z a W V s I G N 5 a 2 V s I C h C U C k i I C 8 + P E V u d H J 5 I F R 5 c G U 9 I l J l Y 2 9 2 Z X J 5 V G F y Z 2 V 0 Q 2 9 s d W 1 u I i B W Y W x 1 Z T 0 i b D E i I C 8 + P E V u d H J 5 I F R 5 c G U 9 I l J l Y 2 9 2 Z X J 5 V G F y Z 2 V 0 U m 9 3 I i B W Y W x 1 Z T 0 i b D Y i I C 8 + P E V u d H J 5 I F R 5 c G U 9 I k Z p b G x l Z E N v b X B s Z X R l U m V z d W x 0 V G 9 X b 3 J r c 2 h l Z X Q i I F Z h b H V l P S J s M S I g L z 4 8 R W 5 0 c n k g V H l w Z T 0 i U X V l c n l J R C I g V m F s d W U 9 I n N i N D c y Z D Q 4 Z C 1 m N T c w L T Q w Y m Q t O T Y 2 N S 0 w M D V j Z G R j Z T N j M z U i I C 8 + P E V u d H J 5 I F R 5 c G U 9 I k Z p b G x M Y X N 0 V X B k Y X R l Z C I g V m F s d W U 9 I m Q y M D I 1 L T E x L T I 0 V D E 1 O j A 2 O j Q x L j k 5 N D k 0 N j l a I i A v P j x F b n R y e S B U e X B l P S J G a W x s Q 2 9 s d W 1 u V H l w Z X M i I F Z h b H V l P S J z Q 1 F V R k J R Q U E i I C 8 + P E V u d H J 5 I F R 5 c G U 9 I k Z p b G x D b 2 x 1 b W 5 O Y W 1 l c y I g V m F s d W U 9 I n N b J n F 1 b 3 Q 7 R G F 0 b y Z x d W 9 0 O y w m c X V v d D t G a W 5 h b n N p Z W w g Q 3 l r Z W w g K E J Q K S Z x d W 9 0 O y w m c X V v d D t C b 2 x p Z 2 N 5 a 2 V s I C h C U C k m c X V v d D s s J n F 1 b 3 Q 7 S 3 J l Z G l 0 Y 3 l r Z W w g K E J Q K S Z x d W 9 0 O y w m c X V v d D t D b 2 x 1 b W 4 2 J n F 1 b 3 Q 7 L C Z x d W 9 0 O 0 N v b H V t b j c m c X V v d D t d I i A v P j x F b n R y e S B U e X B l P S J G a W x s R X J y b 3 J D b 3 V u d C I g V m F s d W U 9 I m w w I i A v P j x F b n R y e S B U e X B l P S J G a W x s R X J y b 3 J D b 2 R l I i B W Y W x 1 Z T 0 i c 1 V u a 2 5 v d 2 4 i I C 8 + P E V u d H J 5 I F R 5 c G U 9 I k Z p b G x D b 3 V u d C I g V m F s d W U 9 I m w y M T k 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R k N f Q l A v Q X V 0 b 1 J l b W 9 2 Z W R D b 2 x 1 b W 5 z M S 5 7 R G F 0 b y w w f S Z x d W 9 0 O y w m c X V v d D t T Z W N 0 a W 9 u M S 9 G Q 1 9 C U C 9 B d X R v U m V t b 3 Z l Z E N v b H V t b n M x L n t G a W 5 h b n N p Z W w g Q 3 l r Z W w g K E J Q K S w x f S Z x d W 9 0 O y w m c X V v d D t T Z W N 0 a W 9 u M S 9 G Q 1 9 C U C 9 B d X R v U m V t b 3 Z l Z E N v b H V t b n M x L n t C b 2 x p Z 2 N 5 a 2 V s I C h C U C k s M n 0 m c X V v d D s s J n F 1 b 3 Q 7 U 2 V j d G l v b j E v R k N f Q l A v Q X V 0 b 1 J l b W 9 2 Z W R D b 2 x 1 b W 5 z M S 5 7 S 3 J l Z G l 0 Y 3 l r Z W w g K E J Q K S w z f S Z x d W 9 0 O y w m c X V v d D t T Z W N 0 a W 9 u M S 9 G Q 1 9 C U C 9 B d X R v U m V t b 3 Z l Z E N v b H V t b n M x L n t D b 2 x 1 b W 4 2 L D R 9 J n F 1 b 3 Q 7 L C Z x d W 9 0 O 1 N l Y 3 R p b 2 4 x L 0 Z D X 0 J Q L 0 F 1 d G 9 S Z W 1 v d m V k Q 2 9 s d W 1 u c z E u e 0 N v b H V t b j c s N X 0 m c X V v d D t d L C Z x d W 9 0 O 0 N v b H V t b k N v d W 5 0 J n F 1 b 3 Q 7 O j Y s J n F 1 b 3 Q 7 S 2 V 5 Q 2 9 s d W 1 u T m F t Z X M m c X V v d D s 6 W 1 0 s J n F 1 b 3 Q 7 Q 2 9 s d W 1 u S W R l b n R p d G l l c y Z x d W 9 0 O z p b J n F 1 b 3 Q 7 U 2 V j d G l v b j E v R k N f Q l A v Q X V 0 b 1 J l b W 9 2 Z W R D b 2 x 1 b W 5 z M S 5 7 R G F 0 b y w w f S Z x d W 9 0 O y w m c X V v d D t T Z W N 0 a W 9 u M S 9 G Q 1 9 C U C 9 B d X R v U m V t b 3 Z l Z E N v b H V t b n M x L n t G a W 5 h b n N p Z W w g Q 3 l r Z W w g K E J Q K S w x f S Z x d W 9 0 O y w m c X V v d D t T Z W N 0 a W 9 u M S 9 G Q 1 9 C U C 9 B d X R v U m V t b 3 Z l Z E N v b H V t b n M x L n t C b 2 x p Z 2 N 5 a 2 V s I C h C U C k s M n 0 m c X V v d D s s J n F 1 b 3 Q 7 U 2 V j d G l v b j E v R k N f Q l A v Q X V 0 b 1 J l b W 9 2 Z W R D b 2 x 1 b W 5 z M S 5 7 S 3 J l Z G l 0 Y 3 l r Z W w g K E J Q K S w z f S Z x d W 9 0 O y w m c X V v d D t T Z W N 0 a W 9 u M S 9 G Q 1 9 C U C 9 B d X R v U m V t b 3 Z l Z E N v b H V t b n M x L n t D b 2 x 1 b W 4 2 L D R 9 J n F 1 b 3 Q 7 L C Z x d W 9 0 O 1 N l Y 3 R p b 2 4 x L 0 Z D X 0 J Q L 0 F 1 d G 9 S Z W 1 v d m V k Q 2 9 s d W 1 u c z E u e 0 N v b H V t b j c s N X 0 m c X V v d D t d L C Z x d W 9 0 O 1 J l b G F 0 a W 9 u c 2 h p c E l u Z m 8 m c X V v d D s 6 W 1 1 9 I i A v P j w v U 3 R h Y m x l R W 5 0 c m l l c z 4 8 L 0 l 0 Z W 0 + P E l 0 Z W 0 + P E l 0 Z W 1 M b 2 N h d G l v b j 4 8 S X R l b V R 5 c G U + R m 9 y b X V s Y T w v S X R l b V R 5 c G U + P E l 0 Z W 1 Q Y X R o P l N l Y 3 R p b 2 4 x L 0 Z D X 0 J Q L 0 t p b G R l P C 9 J d G V t U G F 0 a D 4 8 L 0 l 0 Z W 1 M b 2 N h d G l v b j 4 8 U 3 R h Y m x l R W 5 0 c m l l c y A v P j w v S X R l b T 4 8 S X R l b T 4 8 S X R l b U x v Y 2 F 0 a W 9 u P j x J d G V t V H l w Z T 5 G b 3 J t d W x h P C 9 J d G V t V H l w Z T 4 8 S X R l b V B h d G g + U 2 V j d G l v b j E v R k N f Q l A v R k N f Q l B f U 2 h l Z X Q 8 L 0 l 0 Z W 1 Q Y X R o P j w v S X R l b U x v Y 2 F 0 a W 9 u P j x T d G F i b G V F b n R y a W V z I C 8 + P C 9 J d G V t P j x J d G V t P j x J d G V t T G 9 j Y X R p b 2 4 + P E l 0 Z W 1 U e X B l P k Z v c m 1 1 b G E 8 L 0 l 0 Z W 1 U e X B l P j x J d G V t U G F 0 a D 5 T Z W N 0 a W 9 u M S 9 G Q 1 9 C U C 9 I J U M z J U E 2 d m V k Z S U y M G 9 2 Z X J z a 3 J p Z n R l c j w v S X R l b V B h d G g + P C 9 J d G V t T G 9 j Y X R p b 2 4 + P F N 0 Y W J s Z U V u d H J p Z X M g L z 4 8 L 0 l 0 Z W 0 + P E l 0 Z W 0 + P E l 0 Z W 1 M b 2 N h d G l v b j 4 8 S X R l b V R 5 c G U + R m 9 y b X V s Y T w v S X R l b V R 5 c G U + P E l 0 Z W 1 Q Y X R o P l N l Y 3 R p b 2 4 x L 0 Z D X 0 J Q L y V D M y U 4 N m 5 k c m V 0 J T I w d H l w Z T w v S X R l b V B h d G g + P C 9 J d G V t T G 9 j Y X R p b 2 4 + P F N 0 Y W J s Z U V u d H J p Z X M g L z 4 8 L 0 l 0 Z W 0 + P E l 0 Z W 0 + P E l 0 Z W 1 M b 2 N h d G l v b j 4 8 S X R l b V R 5 c G U + R m 9 y b X V s Y T w v S X R l b V R 5 c G U + P E l 0 Z W 1 Q Y X R o P l N l Y 3 R p b 2 4 x L 0 Z D X 0 J Q L 0 Z q Z X J u Z W R l J T I w a 2 9 s b 2 5 u Z X I 8 L 0 l 0 Z W 1 Q Y X R o P j w v S X R l b U x v Y 2 F 0 a W 9 u P j x T d G F i b G V F b n R y a W V z I C 8 + P C 9 J d G V t P j x J d G V t P j x J d G V t T G 9 j Y X R p b 2 4 + P E l 0 Z W 1 U e X B l P k Z v c m 1 1 b G E 8 L 0 l 0 Z W 1 U e X B l P j x J d G V t U G F 0 a D 5 T Z W N 0 a W 9 u M S 9 G Q 1 9 C U C 9 P b W Q l Q z M l Q j h i d G U l M j B r b 2 x v b m 5 l c j w v S X R l b V B h d G g + P C 9 J d G V t T G 9 j Y X R p b 2 4 + P F N 0 Y W J s Z U V u d H J p Z X M g L z 4 8 L 0 l 0 Z W 0 + P E l 0 Z W 0 + P E l 0 Z W 1 M b 2 N h d G l v b j 4 8 S X R l b V R 5 c G U + R m 9 y b X V s Y T w v S X R l b V R 5 c G U + P E l 0 Z W 1 Q Y X R o P l N l Y 3 R p b 2 4 x L 0 Z D X 0 J Q L 1 J l b W 9 2 Z W Q l M j B C b G F u a y U y M F J v d 3 M 8 L 0 l 0 Z W 1 Q Y X R o P j w v S X R l b U x v Y 2 F 0 a W 9 u P j x T d G F i b G V F b n R y a W V z I C 8 + P C 9 J d G V t P j x J d G V t P j x J d G V t T G 9 j Y X R p b 2 4 + P E l 0 Z W 1 U e X B l P k Z v c m 1 1 b G E 8 L 0 l 0 Z W 1 U e X B l P j x J d G V t U G F 0 a D 5 T Z W N 0 a W 9 u M S 9 D Q 0 J f Q 0 l T U y U y M C g y K S 8 l Q z M l O D Z u Z H J l d C U y M H R 5 c G U 8 L 0 l 0 Z W 1 Q Y X R o P j w v S X R l b U x v Y 2 F 0 a W 9 u P j x T d G F i b G V F b n R y a W V z I C 8 + P C 9 J d G V t P j w v S X R l b X M + P C 9 M b 2 N h b F B h Y 2 t h Z 2 V N Z X R h Z G F 0 Y U Z p b G U + F g A A A F B L B Q Y A A A A A A A A A A A A A A A A A A A A A A A D a A A A A A Q A A A N C M n d 8 B F d E R j H o A w E / C l + s B A A A A j n x 3 g T D e i k 2 J p G R d 8 p V s 2 w A A A A A C A A A A A A A D Z g A A w A A A A B A A A A B h I 4 R f 9 M N T S 0 V f P s L 2 L o E H A A A A A A S A A A C g A A A A E A A A A J 2 A F Z p N M y V A 0 / 6 W Y X k g 8 a h Q A A A A m F w C 2 J K e / m f j S r U T C C z j 8 1 8 s H w n W C 0 s R h O u Q z 6 Y Z 8 I U E i b s k i v r 6 w W u v s Y v u A E 3 + f 9 L D C i G b G W m w a N w r / A B D 2 F z C l A e M 6 H E 2 o n r S u 3 Y 4 0 u o U A A A A T m O x h 1 n p P R 8 a P f V O n K G L N P g 9 8 d 0 = < / D a t a M a s h u p > 
</file>

<file path=customXml/itemProps1.xml><?xml version="1.0" encoding="utf-8"?>
<ds:datastoreItem xmlns:ds="http://schemas.openxmlformats.org/officeDocument/2006/customXml" ds:itemID="{F8EC8C63-692B-4CAA-ADA8-81E446B4E89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Diagrammer</vt:lpstr>
      </vt:variant>
      <vt:variant>
        <vt:i4>15</vt:i4>
      </vt:variant>
    </vt:vector>
  </HeadingPairs>
  <TitlesOfParts>
    <vt:vector size="32" baseType="lpstr">
      <vt:lpstr>Noter</vt:lpstr>
      <vt:lpstr>Indhold</vt:lpstr>
      <vt:lpstr>Finansiel stressindikator</vt:lpstr>
      <vt:lpstr>Kreditspænd og aktievolatilitet</vt:lpstr>
      <vt:lpstr>Ejendomspriser</vt:lpstr>
      <vt:lpstr>Pengeinstitutternes merrente</vt:lpstr>
      <vt:lpstr>Stiliseret boligbyrde</vt:lpstr>
      <vt:lpstr>Kreditvækst</vt:lpstr>
      <vt:lpstr>Udlånsgab</vt:lpstr>
      <vt:lpstr>Gearing og kapitaloverdækning</vt:lpstr>
      <vt:lpstr>Egenkapitalforrentning</vt:lpstr>
      <vt:lpstr>Finansiel cykel (UOC)</vt:lpstr>
      <vt:lpstr>Finansiel cykel (BP)</vt:lpstr>
      <vt:lpstr>Udlånsserier</vt:lpstr>
      <vt:lpstr>Boligpriser og BNI</vt:lpstr>
      <vt:lpstr>Betalingsbalancen</vt:lpstr>
      <vt:lpstr>Referencesats</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Damgaard</dc:creator>
  <cp:lastModifiedBy>Alberte Bang Sjøstrøm</cp:lastModifiedBy>
  <dcterms:created xsi:type="dcterms:W3CDTF">2017-10-16T10:33:33Z</dcterms:created>
  <dcterms:modified xsi:type="dcterms:W3CDTF">2026-06-17T08:53:40Z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{5AB9CD68-E141-45F1-9C8D-0D662719A103}</vt:lpwstr>
  </property>
</Properties>
</file>